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Data" sheetId="1" r:id="rId1"/>
    <sheet name="Data2" sheetId="2" r:id="rId2"/>
    <sheet name="Data3" sheetId="3" r:id="rId3"/>
    <sheet name="Data4" sheetId="4" r:id="rId4"/>
    <sheet name="données brutes" sheetId="5" r:id="rId5"/>
  </sheets>
  <definedNames/>
  <calcPr fullCalcOnLoad="1"/>
</workbook>
</file>

<file path=xl/sharedStrings.xml><?xml version="1.0" encoding="utf-8"?>
<sst xmlns="http://schemas.openxmlformats.org/spreadsheetml/2006/main" count="390" uniqueCount="81">
  <si>
    <t>Niveaux du coût de la main d'oeuvre par activité de la NACE Rév. 2  [lc_lci_lev]</t>
  </si>
  <si>
    <t>Dernière mise à jour</t>
  </si>
  <si>
    <t>Date d'extraction</t>
  </si>
  <si>
    <t>Source des données</t>
  </si>
  <si>
    <t>Eurostat</t>
  </si>
  <si>
    <t>UNIT</t>
  </si>
  <si>
    <t>Euro</t>
  </si>
  <si>
    <t>LCSTRUCT</t>
  </si>
  <si>
    <t>Coût de la main-d'oeuvre pour LCI (rémunération des salariés plus impôts moins subventions)</t>
  </si>
  <si>
    <t>NACE_R2</t>
  </si>
  <si>
    <t>Industrie (sauf construction)</t>
  </si>
  <si>
    <t>GEO/TIME</t>
  </si>
  <si>
    <t>2000</t>
  </si>
  <si>
    <t>2004</t>
  </si>
  <si>
    <t>2008</t>
  </si>
  <si>
    <t>2012</t>
  </si>
  <si>
    <t>2013</t>
  </si>
  <si>
    <t>2014</t>
  </si>
  <si>
    <t>2015</t>
  </si>
  <si>
    <t>2016</t>
  </si>
  <si>
    <t>2017</t>
  </si>
  <si>
    <t>Union européenne - 28 pays</t>
  </si>
  <si>
    <t>Union européenne - 15 pays (1995-2004)</t>
  </si>
  <si>
    <t>Belgique</t>
  </si>
  <si>
    <t>Allemagne (jusqu'en 1990, ancien territoire de la RFA)</t>
  </si>
  <si>
    <t>Espagne</t>
  </si>
  <si>
    <t>France</t>
  </si>
  <si>
    <t>Italie</t>
  </si>
  <si>
    <t>Pays-Bas</t>
  </si>
  <si>
    <t>Suède</t>
  </si>
  <si>
    <t>Royaume-Uni</t>
  </si>
  <si>
    <t>:</t>
  </si>
  <si>
    <t>Caractères spécial :</t>
  </si>
  <si>
    <t>non disponible</t>
  </si>
  <si>
    <t>Salaires et traitements (total)</t>
  </si>
  <si>
    <t>Coût de la main-d'oeuvre autre que salaires et traitements</t>
  </si>
  <si>
    <t>Part des coûts non-salariaux (%)</t>
  </si>
  <si>
    <t xml:space="preserve">Allemagne </t>
  </si>
  <si>
    <t>Allemagne</t>
  </si>
  <si>
    <t>Union européenne</t>
  </si>
  <si>
    <t>Source : Eurostat</t>
  </si>
  <si>
    <t>Niveaux du coût de la main d'oeuvre par activité de la NACE Rév. 2 [lc_lci_lev]</t>
  </si>
  <si>
    <t>2018</t>
  </si>
  <si>
    <t>2019</t>
  </si>
  <si>
    <t>2020</t>
  </si>
  <si>
    <t>2021</t>
  </si>
  <si>
    <t>Union européenne - 27 pays (à partir de 2020)</t>
  </si>
  <si>
    <t>Union européenne - 28 pays (2013-2020)</t>
  </si>
  <si>
    <t>Zone euro (EA11-1999, EA12-2001, EA13-2007, EA15-2008, EA16-2009, EA17-2011, EA18-2014, EA19-2015)</t>
  </si>
  <si>
    <t>Zone euro - 19 pays (à partir de 2015)</t>
  </si>
  <si>
    <t>Bulgarie</t>
  </si>
  <si>
    <t>Tchéquie</t>
  </si>
  <si>
    <t>Danemark</t>
  </si>
  <si>
    <t>Estonie</t>
  </si>
  <si>
    <t>Irlande</t>
  </si>
  <si>
    <t>Grèce</t>
  </si>
  <si>
    <t>Croatie</t>
  </si>
  <si>
    <t>Chypre</t>
  </si>
  <si>
    <t>Lettonie</t>
  </si>
  <si>
    <t>Lituanie</t>
  </si>
  <si>
    <t>Luxembourg</t>
  </si>
  <si>
    <t>Hongrie</t>
  </si>
  <si>
    <t>Malte</t>
  </si>
  <si>
    <t>Autriche</t>
  </si>
  <si>
    <t>Pologne</t>
  </si>
  <si>
    <t>Portugal</t>
  </si>
  <si>
    <t>Roumanie</t>
  </si>
  <si>
    <t>Slovénie</t>
  </si>
  <si>
    <t>Slovaquie</t>
  </si>
  <si>
    <t>Finlande</t>
  </si>
  <si>
    <t>Islande</t>
  </si>
  <si>
    <t>Norvège</t>
  </si>
  <si>
    <t>Suisse</t>
  </si>
  <si>
    <t>Monténégro</t>
  </si>
  <si>
    <t>Macédoine du Nord</t>
  </si>
  <si>
    <t>Albanie</t>
  </si>
  <si>
    <t>Serbie</t>
  </si>
  <si>
    <t>Turquie</t>
  </si>
  <si>
    <t>Bosnie-Herzégovine</t>
  </si>
  <si>
    <t>Zone euro</t>
  </si>
  <si>
    <t>UE - 27 pays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</si>
</sst>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40">
    <font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75"/>
          <c:w val="0.626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Data!$A$46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Data!$B$46:$J$46</c:f>
              <c:numCache/>
            </c:numRef>
          </c:val>
          <c:smooth val="0"/>
        </c:ser>
        <c:ser>
          <c:idx val="1"/>
          <c:order val="1"/>
          <c:tx>
            <c:strRef>
              <c:f>Data!$A$47</c:f>
              <c:strCache>
                <c:ptCount val="1"/>
                <c:pt idx="0">
                  <c:v>Union européenne - 28 pays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Data!$B$47:$J$47</c:f>
              <c:numCache/>
            </c:numRef>
          </c:val>
          <c:smooth val="0"/>
        </c:ser>
        <c:ser>
          <c:idx val="2"/>
          <c:order val="2"/>
          <c:tx>
            <c:strRef>
              <c:f>Data!$A$48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Data!$B$48:$J$48</c:f>
              <c:numCache/>
            </c:numRef>
          </c:val>
          <c:smooth val="0"/>
        </c:ser>
        <c:ser>
          <c:idx val="3"/>
          <c:order val="3"/>
          <c:tx>
            <c:strRef>
              <c:f>Data!$A$49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Data!$B$49:$J$49</c:f>
              <c:numCache/>
            </c:numRef>
          </c:val>
          <c:smooth val="0"/>
        </c:ser>
        <c:ser>
          <c:idx val="4"/>
          <c:order val="4"/>
          <c:tx>
            <c:strRef>
              <c:f>Data!$A$50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Data!$B$50:$J$50</c:f>
              <c:numCache/>
            </c:numRef>
          </c:val>
          <c:smooth val="0"/>
        </c:ser>
        <c:ser>
          <c:idx val="5"/>
          <c:order val="5"/>
          <c:tx>
            <c:strRef>
              <c:f>Data!$A$51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Data!$B$51:$J$51</c:f>
              <c:numCache/>
            </c:numRef>
          </c:val>
          <c:smooth val="0"/>
        </c:ser>
        <c:ser>
          <c:idx val="6"/>
          <c:order val="6"/>
          <c:tx>
            <c:strRef>
              <c:f>Data!$A$52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Data!$B$52:$J$52</c:f>
              <c:numCache/>
            </c:numRef>
          </c:val>
          <c:smooth val="0"/>
        </c:ser>
        <c:ser>
          <c:idx val="7"/>
          <c:order val="7"/>
          <c:tx>
            <c:strRef>
              <c:f>Data!$A$53</c:f>
              <c:strCache>
                <c:ptCount val="1"/>
                <c:pt idx="0">
                  <c:v>Allemagne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Data!$B$45:$J$45</c:f>
              <c:strCache/>
            </c:strRef>
          </c:cat>
          <c:val>
            <c:numRef>
              <c:f>Data!$B$53:$J$53</c:f>
              <c:numCache/>
            </c:numRef>
          </c:val>
          <c:smooth val="0"/>
        </c:ser>
        <c:marker val="1"/>
        <c:axId val="44021686"/>
        <c:axId val="35411007"/>
      </c:lineChart>
      <c:catAx>
        <c:axId val="4402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11007"/>
        <c:crosses val="autoZero"/>
        <c:auto val="1"/>
        <c:lblOffset val="100"/>
        <c:tickLblSkip val="1"/>
        <c:noMultiLvlLbl val="0"/>
      </c:catAx>
      <c:valAx>
        <c:axId val="35411007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.3315"/>
          <c:w val="0.334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725"/>
          <c:w val="0.674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Data!$A$70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Data!$B$70:$J$70</c:f>
              <c:numCache/>
            </c:numRef>
          </c:val>
          <c:smooth val="0"/>
        </c:ser>
        <c:ser>
          <c:idx val="1"/>
          <c:order val="1"/>
          <c:tx>
            <c:strRef>
              <c:f>Data!$A$71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Data!$B$71:$J$71</c:f>
              <c:numCache/>
            </c:numRef>
          </c:val>
          <c:smooth val="0"/>
        </c:ser>
        <c:ser>
          <c:idx val="2"/>
          <c:order val="2"/>
          <c:tx>
            <c:strRef>
              <c:f>Data!$A$72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Data!$B$72:$J$72</c:f>
              <c:numCache/>
            </c:numRef>
          </c:val>
          <c:smooth val="0"/>
        </c:ser>
        <c:ser>
          <c:idx val="3"/>
          <c:order val="3"/>
          <c:tx>
            <c:strRef>
              <c:f>Data!$A$73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Data!$B$73:$J$73</c:f>
              <c:numCache/>
            </c:numRef>
          </c:val>
          <c:smooth val="0"/>
        </c:ser>
        <c:ser>
          <c:idx val="4"/>
          <c:order val="4"/>
          <c:tx>
            <c:strRef>
              <c:f>Data!$A$74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Data!$B$74:$J$74</c:f>
              <c:numCache/>
            </c:numRef>
          </c:val>
          <c:smooth val="0"/>
        </c:ser>
        <c:ser>
          <c:idx val="5"/>
          <c:order val="5"/>
          <c:tx>
            <c:strRef>
              <c:f>Data!$A$75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Data!$B$75:$J$75</c:f>
              <c:numCache/>
            </c:numRef>
          </c:val>
          <c:smooth val="0"/>
        </c:ser>
        <c:ser>
          <c:idx val="6"/>
          <c:order val="6"/>
          <c:tx>
            <c:strRef>
              <c:f>Data!$A$76</c:f>
              <c:strCache>
                <c:ptCount val="1"/>
                <c:pt idx="0">
                  <c:v>Union européenne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Data!$B$76:$J$76</c:f>
              <c:numCache/>
            </c:numRef>
          </c:val>
          <c:smooth val="0"/>
        </c:ser>
        <c:ser>
          <c:idx val="7"/>
          <c:order val="7"/>
          <c:tx>
            <c:strRef>
              <c:f>Data!$A$77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Data!$B$69:$J$69</c:f>
              <c:strCache/>
            </c:strRef>
          </c:cat>
          <c:val>
            <c:numRef>
              <c:f>Data!$B$77:$J$77</c:f>
              <c:numCache/>
            </c:numRef>
          </c:val>
          <c:smooth val="0"/>
        </c:ser>
        <c:marker val="1"/>
        <c:axId val="57689908"/>
        <c:axId val="11771301"/>
      </c:lineChart>
      <c:catAx>
        <c:axId val="5768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301"/>
        <c:crosses val="autoZero"/>
        <c:auto val="1"/>
        <c:lblOffset val="100"/>
        <c:tickLblSkip val="1"/>
        <c:noMultiLvlLbl val="0"/>
      </c:catAx>
      <c:valAx>
        <c:axId val="11771301"/>
        <c:scaling>
          <c:orientation val="minMax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297"/>
          <c:w val="0.283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825"/>
          <c:w val="0.74575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'données brutes'!$M$12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brutes'!$N$12:$W$12</c:f>
              <c:numCache/>
            </c:numRef>
          </c:val>
          <c:smooth val="0"/>
        </c:ser>
        <c:ser>
          <c:idx val="1"/>
          <c:order val="1"/>
          <c:tx>
            <c:strRef>
              <c:f>'données brutes'!$M$13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brutes'!$N$13:$W$13</c:f>
              <c:numCache/>
            </c:numRef>
          </c:val>
          <c:smooth val="0"/>
        </c:ser>
        <c:ser>
          <c:idx val="2"/>
          <c:order val="2"/>
          <c:tx>
            <c:strRef>
              <c:f>'données brutes'!$M$14</c:f>
              <c:strCache>
                <c:ptCount val="1"/>
                <c:pt idx="0">
                  <c:v>Suède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brutes'!$N$14:$W$14</c:f>
              <c:numCache/>
            </c:numRef>
          </c:val>
          <c:smooth val="0"/>
        </c:ser>
        <c:ser>
          <c:idx val="3"/>
          <c:order val="3"/>
          <c:tx>
            <c:strRef>
              <c:f>'données brutes'!$M$15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brutes'!$N$15:$W$15</c:f>
              <c:numCache/>
            </c:numRef>
          </c:val>
          <c:smooth val="0"/>
        </c:ser>
        <c:ser>
          <c:idx val="4"/>
          <c:order val="4"/>
          <c:tx>
            <c:strRef>
              <c:f>'données brutes'!$M$16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brutes'!$N$16:$W$16</c:f>
              <c:numCache/>
            </c:numRef>
          </c:val>
          <c:smooth val="0"/>
        </c:ser>
        <c:ser>
          <c:idx val="5"/>
          <c:order val="5"/>
          <c:tx>
            <c:strRef>
              <c:f>'données brutes'!$M$17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brutes'!$N$17:$W$17</c:f>
              <c:numCache/>
            </c:numRef>
          </c:val>
          <c:smooth val="0"/>
        </c:ser>
        <c:ser>
          <c:idx val="6"/>
          <c:order val="6"/>
          <c:tx>
            <c:strRef>
              <c:f>'données brutes'!$M$18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brutes'!$N$18:$W$18</c:f>
              <c:numCache/>
            </c:numRef>
          </c:val>
          <c:smooth val="0"/>
        </c:ser>
        <c:ser>
          <c:idx val="7"/>
          <c:order val="7"/>
          <c:tx>
            <c:strRef>
              <c:f>'données brutes'!$M$19</c:f>
              <c:strCache>
                <c:ptCount val="1"/>
                <c:pt idx="0">
                  <c:v>UE - 27 pays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brutes'!$N$19:$W$19</c:f>
              <c:numCache/>
            </c:numRef>
          </c:val>
          <c:smooth val="0"/>
        </c:ser>
        <c:ser>
          <c:idx val="8"/>
          <c:order val="8"/>
          <c:tx>
            <c:strRef>
              <c:f>'données brutes'!$M$20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brutes'!$N$20:$W$20</c:f>
              <c:numCache/>
            </c:numRef>
          </c:val>
          <c:smooth val="0"/>
        </c:ser>
        <c:ser>
          <c:idx val="9"/>
          <c:order val="9"/>
          <c:tx>
            <c:strRef>
              <c:f>'données brutes'!$M$21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brutes'!$N$11:$W$11</c:f>
              <c:strCache/>
            </c:strRef>
          </c:cat>
          <c:val>
            <c:numRef>
              <c:f>'données brutes'!$N$21:$W$21</c:f>
              <c:numCache/>
            </c:numRef>
          </c:val>
          <c:smooth val="0"/>
        </c:ser>
        <c:marker val="1"/>
        <c:axId val="18809186"/>
        <c:axId val="43192827"/>
      </c:lineChart>
      <c:catAx>
        <c:axId val="188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2827"/>
        <c:crosses val="autoZero"/>
        <c:auto val="1"/>
        <c:lblOffset val="100"/>
        <c:tickLblSkip val="1"/>
        <c:noMultiLvlLbl val="0"/>
      </c:catAx>
      <c:valAx>
        <c:axId val="43192827"/>
        <c:scaling>
          <c:orientation val="minMax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9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75"/>
          <c:y val="0.25375"/>
          <c:w val="0.212"/>
          <c:h val="0.4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27</xdr:row>
      <xdr:rowOff>66675</xdr:rowOff>
    </xdr:from>
    <xdr:to>
      <xdr:col>19</xdr:col>
      <xdr:colOff>95250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7886700" y="4953000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47625</xdr:colOff>
      <xdr:row>61</xdr:row>
      <xdr:rowOff>142875</xdr:rowOff>
    </xdr:from>
    <xdr:to>
      <xdr:col>24</xdr:col>
      <xdr:colOff>409575</xdr:colOff>
      <xdr:row>92</xdr:row>
      <xdr:rowOff>133350</xdr:rowOff>
    </xdr:to>
    <xdr:graphicFrame>
      <xdr:nvGraphicFramePr>
        <xdr:cNvPr id="2" name="Chart 2"/>
        <xdr:cNvGraphicFramePr/>
      </xdr:nvGraphicFramePr>
      <xdr:xfrm>
        <a:off x="10287000" y="11182350"/>
        <a:ext cx="721995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21</xdr:row>
      <xdr:rowOff>104775</xdr:rowOff>
    </xdr:from>
    <xdr:to>
      <xdr:col>21</xdr:col>
      <xdr:colOff>57150</xdr:colOff>
      <xdr:row>49</xdr:row>
      <xdr:rowOff>152400</xdr:rowOff>
    </xdr:to>
    <xdr:graphicFrame>
      <xdr:nvGraphicFramePr>
        <xdr:cNvPr id="1" name="Graphique 2"/>
        <xdr:cNvGraphicFramePr/>
      </xdr:nvGraphicFramePr>
      <xdr:xfrm>
        <a:off x="12315825" y="3905250"/>
        <a:ext cx="66865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G56">
      <selection activeCell="D21" sqref="D21"/>
    </sheetView>
  </sheetViews>
  <sheetFormatPr defaultColWidth="9.00390625" defaultRowHeight="14.25"/>
  <cols>
    <col min="1" max="1" width="17.37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43566.330092592594</v>
      </c>
    </row>
    <row r="4" spans="1:2" ht="14.25">
      <c r="A4" s="1" t="s">
        <v>2</v>
      </c>
      <c r="B4" s="2">
        <v>43566.43013354167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10" ht="14.2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2" ht="14.25">
      <c r="A12" s="3" t="s">
        <v>21</v>
      </c>
      <c r="B12" s="4">
        <f>B13/D13*D12</f>
        <v>16.95</v>
      </c>
      <c r="C12" s="5">
        <v>19.5</v>
      </c>
      <c r="D12" s="5">
        <v>21.6</v>
      </c>
      <c r="E12" s="5">
        <v>24.8</v>
      </c>
      <c r="F12" s="5">
        <v>25.2</v>
      </c>
      <c r="G12" s="5">
        <v>25.7</v>
      </c>
      <c r="H12" s="5">
        <v>26.3</v>
      </c>
      <c r="I12" s="5">
        <v>26.8</v>
      </c>
      <c r="J12" s="5">
        <v>27.4</v>
      </c>
      <c r="K12">
        <f>J12/B12*100</f>
        <v>161.6519174041298</v>
      </c>
      <c r="L12">
        <f>J12/D12*100</f>
        <v>126.85185185185183</v>
      </c>
    </row>
    <row r="13" spans="1:12" ht="14.25">
      <c r="A13" s="3" t="s">
        <v>22</v>
      </c>
      <c r="B13" s="5">
        <v>22.6</v>
      </c>
      <c r="C13" s="4" t="s">
        <v>31</v>
      </c>
      <c r="D13" s="5">
        <v>28.8</v>
      </c>
      <c r="E13" s="5">
        <v>32.3</v>
      </c>
      <c r="F13" s="5">
        <v>32.8</v>
      </c>
      <c r="G13" s="5">
        <v>33.4</v>
      </c>
      <c r="H13" s="5">
        <v>34.1</v>
      </c>
      <c r="I13" s="5">
        <v>34.6</v>
      </c>
      <c r="J13" s="5">
        <v>35.3</v>
      </c>
      <c r="K13">
        <f aca="true" t="shared" si="0" ref="K13:K21">J13/B13*100</f>
        <v>156.1946902654867</v>
      </c>
      <c r="L13">
        <f aca="true" t="shared" si="1" ref="L13:L21">J13/D13*100</f>
        <v>122.56944444444444</v>
      </c>
    </row>
    <row r="14" spans="1:12" ht="14.25">
      <c r="A14" s="3" t="s">
        <v>23</v>
      </c>
      <c r="B14" s="5">
        <v>29.1</v>
      </c>
      <c r="C14" s="5">
        <v>33.2</v>
      </c>
      <c r="D14" s="5">
        <v>37.4</v>
      </c>
      <c r="E14" s="5">
        <v>42.9</v>
      </c>
      <c r="F14" s="5">
        <v>43.6</v>
      </c>
      <c r="G14" s="5">
        <v>44.1</v>
      </c>
      <c r="H14" s="5">
        <v>44.2</v>
      </c>
      <c r="I14" s="5">
        <v>44.2</v>
      </c>
      <c r="J14" s="5">
        <v>44.8</v>
      </c>
      <c r="K14">
        <f t="shared" si="0"/>
        <v>153.95189003436425</v>
      </c>
      <c r="L14">
        <f t="shared" si="1"/>
        <v>119.78609625668449</v>
      </c>
    </row>
    <row r="15" spans="1:12" ht="14.25">
      <c r="A15" s="3" t="s">
        <v>24</v>
      </c>
      <c r="B15" s="5">
        <v>28</v>
      </c>
      <c r="C15" s="5">
        <v>30.3</v>
      </c>
      <c r="D15" s="5">
        <v>32.5</v>
      </c>
      <c r="E15" s="5">
        <v>35.2</v>
      </c>
      <c r="F15" s="5">
        <v>36.2</v>
      </c>
      <c r="G15" s="5">
        <v>37.1</v>
      </c>
      <c r="H15" s="5">
        <v>38.2</v>
      </c>
      <c r="I15" s="5">
        <v>39.2</v>
      </c>
      <c r="J15" s="5">
        <v>40.2</v>
      </c>
      <c r="K15">
        <f t="shared" si="0"/>
        <v>143.57142857142858</v>
      </c>
      <c r="L15">
        <f t="shared" si="1"/>
        <v>123.69230769230771</v>
      </c>
    </row>
    <row r="16" spans="1:12" ht="14.25">
      <c r="A16" s="3" t="s">
        <v>25</v>
      </c>
      <c r="B16" s="5">
        <v>15.4</v>
      </c>
      <c r="C16" s="5">
        <v>17.9</v>
      </c>
      <c r="D16" s="5">
        <v>20.8</v>
      </c>
      <c r="E16" s="5">
        <v>23</v>
      </c>
      <c r="F16" s="5">
        <v>23.3</v>
      </c>
      <c r="G16" s="5">
        <v>23.4</v>
      </c>
      <c r="H16" s="5">
        <v>23.2</v>
      </c>
      <c r="I16" s="5">
        <v>23.2</v>
      </c>
      <c r="J16" s="5">
        <v>23.3</v>
      </c>
      <c r="K16">
        <f t="shared" si="0"/>
        <v>151.2987012987013</v>
      </c>
      <c r="L16">
        <f t="shared" si="1"/>
        <v>112.01923076923077</v>
      </c>
    </row>
    <row r="17" spans="1:12" ht="14.25">
      <c r="A17" s="3" t="s">
        <v>26</v>
      </c>
      <c r="B17" s="5">
        <v>23.7</v>
      </c>
      <c r="C17" s="5">
        <v>29.5</v>
      </c>
      <c r="D17" s="5">
        <v>33.1</v>
      </c>
      <c r="E17" s="5">
        <v>36.4</v>
      </c>
      <c r="F17" s="5">
        <v>36.7</v>
      </c>
      <c r="G17" s="5">
        <v>37.1</v>
      </c>
      <c r="H17" s="5">
        <v>37.7</v>
      </c>
      <c r="I17" s="5">
        <v>38.3</v>
      </c>
      <c r="J17" s="5">
        <v>38.8</v>
      </c>
      <c r="K17">
        <f t="shared" si="0"/>
        <v>163.71308016877637</v>
      </c>
      <c r="L17">
        <f t="shared" si="1"/>
        <v>117.2205438066465</v>
      </c>
    </row>
    <row r="18" spans="1:12" ht="14.25">
      <c r="A18" s="3" t="s">
        <v>27</v>
      </c>
      <c r="B18" s="5">
        <v>18.4</v>
      </c>
      <c r="C18" s="5">
        <v>22.3</v>
      </c>
      <c r="D18" s="5">
        <v>24.2</v>
      </c>
      <c r="E18" s="5">
        <v>27.2</v>
      </c>
      <c r="F18" s="5">
        <v>27.7</v>
      </c>
      <c r="G18" s="5">
        <v>28</v>
      </c>
      <c r="H18" s="5">
        <v>27.9</v>
      </c>
      <c r="I18" s="5">
        <v>27.7</v>
      </c>
      <c r="J18" s="5">
        <v>27.8</v>
      </c>
      <c r="K18">
        <f t="shared" si="0"/>
        <v>151.08695652173913</v>
      </c>
      <c r="L18">
        <f t="shared" si="1"/>
        <v>114.87603305785126</v>
      </c>
    </row>
    <row r="19" spans="1:12" ht="14.25">
      <c r="A19" s="3" t="s">
        <v>28</v>
      </c>
      <c r="B19" s="5">
        <v>24.6</v>
      </c>
      <c r="C19" s="5">
        <v>28.7</v>
      </c>
      <c r="D19" s="5">
        <v>30.8</v>
      </c>
      <c r="E19" s="5">
        <v>33.9</v>
      </c>
      <c r="F19" s="5">
        <v>34.4</v>
      </c>
      <c r="G19" s="5">
        <v>35.4</v>
      </c>
      <c r="H19" s="5">
        <v>35.4</v>
      </c>
      <c r="I19" s="5">
        <v>35.7</v>
      </c>
      <c r="J19" s="5">
        <v>36.8</v>
      </c>
      <c r="K19">
        <f t="shared" si="0"/>
        <v>149.59349593495932</v>
      </c>
      <c r="L19">
        <f t="shared" si="1"/>
        <v>119.48051948051948</v>
      </c>
    </row>
    <row r="20" spans="1:12" ht="14.25">
      <c r="A20" s="3" t="s">
        <v>29</v>
      </c>
      <c r="B20" s="5">
        <v>28.4</v>
      </c>
      <c r="C20" s="5">
        <v>32.2</v>
      </c>
      <c r="D20" s="5">
        <v>34.7</v>
      </c>
      <c r="E20" s="5">
        <v>41.7</v>
      </c>
      <c r="F20" s="5">
        <v>42.6</v>
      </c>
      <c r="G20" s="5">
        <v>41.6</v>
      </c>
      <c r="H20" s="5">
        <v>41.7</v>
      </c>
      <c r="I20" s="5">
        <v>42.5</v>
      </c>
      <c r="J20" s="5">
        <v>41.9</v>
      </c>
      <c r="K20">
        <f t="shared" si="0"/>
        <v>147.53521126760563</v>
      </c>
      <c r="L20">
        <f t="shared" si="1"/>
        <v>120.74927953890489</v>
      </c>
    </row>
    <row r="21" spans="1:12" ht="14.25">
      <c r="A21" s="3" t="s">
        <v>30</v>
      </c>
      <c r="B21" s="5">
        <v>23.8</v>
      </c>
      <c r="C21" s="5">
        <v>22.4</v>
      </c>
      <c r="D21" s="5">
        <v>22.2</v>
      </c>
      <c r="E21" s="5">
        <v>23.6</v>
      </c>
      <c r="F21" s="5">
        <v>22.7</v>
      </c>
      <c r="G21" s="5">
        <v>24.5</v>
      </c>
      <c r="H21" s="5">
        <v>28</v>
      </c>
      <c r="I21" s="5">
        <v>25.2</v>
      </c>
      <c r="J21" s="5">
        <v>24.2</v>
      </c>
      <c r="K21">
        <f t="shared" si="0"/>
        <v>101.68067226890756</v>
      </c>
      <c r="L21">
        <f t="shared" si="1"/>
        <v>109.009009009009</v>
      </c>
    </row>
    <row r="23" spans="1:10" ht="14.25">
      <c r="A23" s="3"/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" t="s">
        <v>17</v>
      </c>
      <c r="H23" s="3" t="s">
        <v>18</v>
      </c>
      <c r="I23" s="3" t="s">
        <v>19</v>
      </c>
      <c r="J23" s="3" t="s">
        <v>20</v>
      </c>
    </row>
    <row r="24" spans="1:10" ht="14.25">
      <c r="A24" s="3" t="s">
        <v>21</v>
      </c>
      <c r="B24" s="4">
        <f>B12</f>
        <v>16.95</v>
      </c>
      <c r="C24" s="4">
        <f aca="true" t="shared" si="2" ref="C24:J24">C12</f>
        <v>19.5</v>
      </c>
      <c r="D24" s="4">
        <f t="shared" si="2"/>
        <v>21.6</v>
      </c>
      <c r="E24" s="4">
        <f t="shared" si="2"/>
        <v>24.8</v>
      </c>
      <c r="F24" s="4">
        <f t="shared" si="2"/>
        <v>25.2</v>
      </c>
      <c r="G24" s="4">
        <f t="shared" si="2"/>
        <v>25.7</v>
      </c>
      <c r="H24" s="4">
        <f t="shared" si="2"/>
        <v>26.3</v>
      </c>
      <c r="I24" s="4">
        <f t="shared" si="2"/>
        <v>26.8</v>
      </c>
      <c r="J24" s="4">
        <f t="shared" si="2"/>
        <v>27.4</v>
      </c>
    </row>
    <row r="25" spans="1:10" ht="14.25">
      <c r="A25" s="3" t="s">
        <v>23</v>
      </c>
      <c r="B25" s="5">
        <v>29.1</v>
      </c>
      <c r="C25" s="5">
        <v>33.2</v>
      </c>
      <c r="D25" s="5">
        <v>37.4</v>
      </c>
      <c r="E25" s="5">
        <v>42.9</v>
      </c>
      <c r="F25" s="5">
        <v>43.6</v>
      </c>
      <c r="G25" s="5">
        <v>44.1</v>
      </c>
      <c r="H25" s="5">
        <v>44.2</v>
      </c>
      <c r="I25" s="5">
        <v>44.2</v>
      </c>
      <c r="J25" s="5">
        <v>44.8</v>
      </c>
    </row>
    <row r="26" spans="1:10" ht="14.25">
      <c r="A26" s="3" t="s">
        <v>24</v>
      </c>
      <c r="B26" s="5">
        <v>28</v>
      </c>
      <c r="C26" s="5">
        <v>30.3</v>
      </c>
      <c r="D26" s="5">
        <v>32.5</v>
      </c>
      <c r="E26" s="5">
        <v>35.2</v>
      </c>
      <c r="F26" s="5">
        <v>36.2</v>
      </c>
      <c r="G26" s="5">
        <v>37.1</v>
      </c>
      <c r="H26" s="5">
        <v>38.2</v>
      </c>
      <c r="I26" s="5">
        <v>39.2</v>
      </c>
      <c r="J26" s="5">
        <v>40.2</v>
      </c>
    </row>
    <row r="27" spans="1:10" ht="14.25">
      <c r="A27" s="3" t="s">
        <v>25</v>
      </c>
      <c r="B27" s="5">
        <v>15.4</v>
      </c>
      <c r="C27" s="5">
        <v>17.9</v>
      </c>
      <c r="D27" s="5">
        <v>20.8</v>
      </c>
      <c r="E27" s="5">
        <v>23</v>
      </c>
      <c r="F27" s="5">
        <v>23.3</v>
      </c>
      <c r="G27" s="5">
        <v>23.4</v>
      </c>
      <c r="H27" s="5">
        <v>23.2</v>
      </c>
      <c r="I27" s="5">
        <v>23.2</v>
      </c>
      <c r="J27" s="5">
        <v>23.3</v>
      </c>
    </row>
    <row r="28" spans="1:10" ht="14.25">
      <c r="A28" s="3" t="s">
        <v>26</v>
      </c>
      <c r="B28" s="5">
        <v>23.7</v>
      </c>
      <c r="C28" s="5">
        <v>29.5</v>
      </c>
      <c r="D28" s="5">
        <v>33.1</v>
      </c>
      <c r="E28" s="5">
        <v>36.4</v>
      </c>
      <c r="F28" s="5">
        <v>36.7</v>
      </c>
      <c r="G28" s="5">
        <v>37.1</v>
      </c>
      <c r="H28" s="5">
        <v>37.7</v>
      </c>
      <c r="I28" s="5">
        <v>38.3</v>
      </c>
      <c r="J28" s="5">
        <v>38.8</v>
      </c>
    </row>
    <row r="29" spans="1:10" ht="14.25">
      <c r="A29" s="3" t="s">
        <v>27</v>
      </c>
      <c r="B29" s="5">
        <v>18.4</v>
      </c>
      <c r="C29" s="5">
        <v>22.3</v>
      </c>
      <c r="D29" s="5">
        <v>24.2</v>
      </c>
      <c r="E29" s="5">
        <v>27.2</v>
      </c>
      <c r="F29" s="5">
        <v>27.7</v>
      </c>
      <c r="G29" s="5">
        <v>28</v>
      </c>
      <c r="H29" s="5">
        <v>27.9</v>
      </c>
      <c r="I29" s="5">
        <v>27.7</v>
      </c>
      <c r="J29" s="5">
        <v>27.8</v>
      </c>
    </row>
    <row r="30" spans="1:10" ht="14.25">
      <c r="A30" s="3" t="s">
        <v>28</v>
      </c>
      <c r="B30" s="5">
        <v>24.6</v>
      </c>
      <c r="C30" s="5">
        <v>28.7</v>
      </c>
      <c r="D30" s="5">
        <v>30.8</v>
      </c>
      <c r="E30" s="5">
        <v>33.9</v>
      </c>
      <c r="F30" s="5">
        <v>34.4</v>
      </c>
      <c r="G30" s="5">
        <v>35.4</v>
      </c>
      <c r="H30" s="5">
        <v>35.4</v>
      </c>
      <c r="I30" s="5">
        <v>35.7</v>
      </c>
      <c r="J30" s="5">
        <v>36.8</v>
      </c>
    </row>
    <row r="31" spans="1:10" ht="14.25">
      <c r="A31" s="3" t="s">
        <v>29</v>
      </c>
      <c r="B31" s="5">
        <v>28.4</v>
      </c>
      <c r="C31" s="5">
        <v>32.2</v>
      </c>
      <c r="D31" s="5">
        <v>34.7</v>
      </c>
      <c r="E31" s="5">
        <v>41.7</v>
      </c>
      <c r="F31" s="5">
        <v>42.6</v>
      </c>
      <c r="G31" s="5">
        <v>41.6</v>
      </c>
      <c r="H31" s="5">
        <v>41.7</v>
      </c>
      <c r="I31" s="5">
        <v>42.5</v>
      </c>
      <c r="J31" s="5">
        <v>41.9</v>
      </c>
    </row>
    <row r="32" spans="1:10" ht="14.25">
      <c r="A32" s="3" t="s">
        <v>30</v>
      </c>
      <c r="B32" s="5">
        <v>23.8</v>
      </c>
      <c r="C32" s="5">
        <v>22.4</v>
      </c>
      <c r="D32" s="5">
        <v>22.2</v>
      </c>
      <c r="E32" s="5">
        <v>23.6</v>
      </c>
      <c r="F32" s="5">
        <v>22.7</v>
      </c>
      <c r="G32" s="5">
        <v>24.5</v>
      </c>
      <c r="H32" s="5">
        <v>28</v>
      </c>
      <c r="I32" s="5">
        <v>25.2</v>
      </c>
      <c r="J32" s="5">
        <v>24.2</v>
      </c>
    </row>
    <row r="34" spans="1:10" ht="14.25">
      <c r="A34" s="3"/>
      <c r="B34" s="3" t="s">
        <v>12</v>
      </c>
      <c r="C34" s="3" t="s">
        <v>13</v>
      </c>
      <c r="D34" s="3" t="s">
        <v>14</v>
      </c>
      <c r="E34" s="3" t="s">
        <v>15</v>
      </c>
      <c r="F34" s="3" t="s">
        <v>16</v>
      </c>
      <c r="G34" s="3" t="s">
        <v>17</v>
      </c>
      <c r="H34" s="3" t="s">
        <v>18</v>
      </c>
      <c r="I34" s="3" t="s">
        <v>19</v>
      </c>
      <c r="J34" s="3" t="s">
        <v>20</v>
      </c>
    </row>
    <row r="35" spans="1:10" ht="14.25">
      <c r="A35" s="3" t="s">
        <v>21</v>
      </c>
      <c r="B35" s="4">
        <f>100*B24/$B24</f>
        <v>100</v>
      </c>
      <c r="C35" s="4">
        <f aca="true" t="shared" si="3" ref="C35:J35">100*C24/$B24</f>
        <v>115.04424778761063</v>
      </c>
      <c r="D35" s="4">
        <f t="shared" si="3"/>
        <v>127.43362831858407</v>
      </c>
      <c r="E35" s="4">
        <f t="shared" si="3"/>
        <v>146.3126843657817</v>
      </c>
      <c r="F35" s="4">
        <f t="shared" si="3"/>
        <v>148.67256637168143</v>
      </c>
      <c r="G35" s="4">
        <f t="shared" si="3"/>
        <v>151.62241887905606</v>
      </c>
      <c r="H35" s="4">
        <f t="shared" si="3"/>
        <v>155.16224188790562</v>
      </c>
      <c r="I35" s="4">
        <f t="shared" si="3"/>
        <v>158.11209439528025</v>
      </c>
      <c r="J35" s="4">
        <f t="shared" si="3"/>
        <v>161.6519174041298</v>
      </c>
    </row>
    <row r="36" spans="1:10" ht="14.25">
      <c r="A36" s="3" t="s">
        <v>23</v>
      </c>
      <c r="B36" s="4">
        <f aca="true" t="shared" si="4" ref="B36:J43">100*B25/$B25</f>
        <v>100</v>
      </c>
      <c r="C36" s="4">
        <f t="shared" si="4"/>
        <v>114.08934707903781</v>
      </c>
      <c r="D36" s="4">
        <f t="shared" si="4"/>
        <v>128.52233676975945</v>
      </c>
      <c r="E36" s="4">
        <f t="shared" si="4"/>
        <v>147.42268041237114</v>
      </c>
      <c r="F36" s="4">
        <f t="shared" si="4"/>
        <v>149.82817869415805</v>
      </c>
      <c r="G36" s="4">
        <f t="shared" si="4"/>
        <v>151.5463917525773</v>
      </c>
      <c r="H36" s="4">
        <f t="shared" si="4"/>
        <v>151.89003436426117</v>
      </c>
      <c r="I36" s="4">
        <f t="shared" si="4"/>
        <v>151.89003436426117</v>
      </c>
      <c r="J36" s="4">
        <f t="shared" si="4"/>
        <v>153.95189003436425</v>
      </c>
    </row>
    <row r="37" spans="1:10" ht="14.25">
      <c r="A37" s="3" t="s">
        <v>24</v>
      </c>
      <c r="B37" s="4">
        <f t="shared" si="4"/>
        <v>100</v>
      </c>
      <c r="C37" s="4">
        <f t="shared" si="4"/>
        <v>108.21428571428571</v>
      </c>
      <c r="D37" s="4">
        <f t="shared" si="4"/>
        <v>116.07142857142857</v>
      </c>
      <c r="E37" s="4">
        <f t="shared" si="4"/>
        <v>125.71428571428574</v>
      </c>
      <c r="F37" s="4">
        <f t="shared" si="4"/>
        <v>129.2857142857143</v>
      </c>
      <c r="G37" s="4">
        <f t="shared" si="4"/>
        <v>132.5</v>
      </c>
      <c r="H37" s="4">
        <f t="shared" si="4"/>
        <v>136.42857142857144</v>
      </c>
      <c r="I37" s="4">
        <f t="shared" si="4"/>
        <v>140.00000000000003</v>
      </c>
      <c r="J37" s="4">
        <f t="shared" si="4"/>
        <v>143.57142857142858</v>
      </c>
    </row>
    <row r="38" spans="1:10" ht="14.25">
      <c r="A38" s="3" t="s">
        <v>25</v>
      </c>
      <c r="B38" s="4">
        <f t="shared" si="4"/>
        <v>100</v>
      </c>
      <c r="C38" s="4">
        <f t="shared" si="4"/>
        <v>116.23376623376622</v>
      </c>
      <c r="D38" s="4">
        <f t="shared" si="4"/>
        <v>135.06493506493507</v>
      </c>
      <c r="E38" s="4">
        <f t="shared" si="4"/>
        <v>149.35064935064935</v>
      </c>
      <c r="F38" s="4">
        <f t="shared" si="4"/>
        <v>151.2987012987013</v>
      </c>
      <c r="G38" s="4">
        <f t="shared" si="4"/>
        <v>151.94805194805195</v>
      </c>
      <c r="H38" s="4">
        <f t="shared" si="4"/>
        <v>150.64935064935065</v>
      </c>
      <c r="I38" s="4">
        <f t="shared" si="4"/>
        <v>150.64935064935065</v>
      </c>
      <c r="J38" s="4">
        <f t="shared" si="4"/>
        <v>151.2987012987013</v>
      </c>
    </row>
    <row r="39" spans="1:10" ht="14.25">
      <c r="A39" s="3" t="s">
        <v>26</v>
      </c>
      <c r="B39" s="4">
        <f t="shared" si="4"/>
        <v>100</v>
      </c>
      <c r="C39" s="4">
        <f t="shared" si="4"/>
        <v>124.47257383966245</v>
      </c>
      <c r="D39" s="4">
        <f t="shared" si="4"/>
        <v>139.66244725738397</v>
      </c>
      <c r="E39" s="4">
        <f t="shared" si="4"/>
        <v>153.58649789029536</v>
      </c>
      <c r="F39" s="4">
        <f t="shared" si="4"/>
        <v>154.85232067510552</v>
      </c>
      <c r="G39" s="4">
        <f t="shared" si="4"/>
        <v>156.54008438818565</v>
      </c>
      <c r="H39" s="4">
        <f t="shared" si="4"/>
        <v>159.07172995780593</v>
      </c>
      <c r="I39" s="4">
        <f t="shared" si="4"/>
        <v>161.60337552742615</v>
      </c>
      <c r="J39" s="4">
        <f t="shared" si="4"/>
        <v>163.71308016877634</v>
      </c>
    </row>
    <row r="40" spans="1:10" ht="14.25">
      <c r="A40" s="3" t="s">
        <v>27</v>
      </c>
      <c r="B40" s="4">
        <f t="shared" si="4"/>
        <v>100</v>
      </c>
      <c r="C40" s="4">
        <f t="shared" si="4"/>
        <v>121.19565217391305</v>
      </c>
      <c r="D40" s="4">
        <f t="shared" si="4"/>
        <v>131.52173913043478</v>
      </c>
      <c r="E40" s="4">
        <f t="shared" si="4"/>
        <v>147.82608695652175</v>
      </c>
      <c r="F40" s="4">
        <f t="shared" si="4"/>
        <v>150.54347826086956</v>
      </c>
      <c r="G40" s="4">
        <f t="shared" si="4"/>
        <v>152.17391304347828</v>
      </c>
      <c r="H40" s="4">
        <f t="shared" si="4"/>
        <v>151.63043478260872</v>
      </c>
      <c r="I40" s="4">
        <f t="shared" si="4"/>
        <v>150.54347826086956</v>
      </c>
      <c r="J40" s="4">
        <f t="shared" si="4"/>
        <v>151.08695652173915</v>
      </c>
    </row>
    <row r="41" spans="1:10" ht="14.25">
      <c r="A41" s="3" t="s">
        <v>28</v>
      </c>
      <c r="B41" s="4">
        <f t="shared" si="4"/>
        <v>100</v>
      </c>
      <c r="C41" s="4">
        <f t="shared" si="4"/>
        <v>116.66666666666666</v>
      </c>
      <c r="D41" s="4">
        <f t="shared" si="4"/>
        <v>125.20325203252031</v>
      </c>
      <c r="E41" s="4">
        <f t="shared" si="4"/>
        <v>137.80487804878047</v>
      </c>
      <c r="F41" s="4">
        <f t="shared" si="4"/>
        <v>139.83739837398375</v>
      </c>
      <c r="G41" s="4">
        <f t="shared" si="4"/>
        <v>143.90243902439025</v>
      </c>
      <c r="H41" s="4">
        <f t="shared" si="4"/>
        <v>143.90243902439025</v>
      </c>
      <c r="I41" s="4">
        <f t="shared" si="4"/>
        <v>145.1219512195122</v>
      </c>
      <c r="J41" s="4">
        <f t="shared" si="4"/>
        <v>149.59349593495932</v>
      </c>
    </row>
    <row r="42" spans="1:10" ht="14.25">
      <c r="A42" s="3" t="s">
        <v>29</v>
      </c>
      <c r="B42" s="4">
        <f t="shared" si="4"/>
        <v>100</v>
      </c>
      <c r="C42" s="4">
        <f t="shared" si="4"/>
        <v>113.38028169014086</v>
      </c>
      <c r="D42" s="4">
        <f t="shared" si="4"/>
        <v>122.18309859154932</v>
      </c>
      <c r="E42" s="4">
        <f t="shared" si="4"/>
        <v>146.83098591549296</v>
      </c>
      <c r="F42" s="4">
        <f t="shared" si="4"/>
        <v>150</v>
      </c>
      <c r="G42" s="4">
        <f t="shared" si="4"/>
        <v>146.47887323943664</v>
      </c>
      <c r="H42" s="4">
        <f t="shared" si="4"/>
        <v>146.83098591549296</v>
      </c>
      <c r="I42" s="4">
        <f t="shared" si="4"/>
        <v>149.64788732394368</v>
      </c>
      <c r="J42" s="4">
        <f t="shared" si="4"/>
        <v>147.53521126760563</v>
      </c>
    </row>
    <row r="43" spans="1:10" ht="14.25">
      <c r="A43" s="3" t="s">
        <v>30</v>
      </c>
      <c r="B43" s="4">
        <f t="shared" si="4"/>
        <v>100</v>
      </c>
      <c r="C43" s="4">
        <f t="shared" si="4"/>
        <v>94.11764705882352</v>
      </c>
      <c r="D43" s="4">
        <f t="shared" si="4"/>
        <v>93.27731092436974</v>
      </c>
      <c r="E43" s="4">
        <f t="shared" si="4"/>
        <v>99.15966386554622</v>
      </c>
      <c r="F43" s="4">
        <f t="shared" si="4"/>
        <v>95.3781512605042</v>
      </c>
      <c r="G43" s="4">
        <f t="shared" si="4"/>
        <v>102.94117647058823</v>
      </c>
      <c r="H43" s="4">
        <f t="shared" si="4"/>
        <v>117.6470588235294</v>
      </c>
      <c r="I43" s="4">
        <f t="shared" si="4"/>
        <v>105.88235294117646</v>
      </c>
      <c r="J43" s="4">
        <f t="shared" si="4"/>
        <v>101.68067226890756</v>
      </c>
    </row>
    <row r="45" spans="2:10" ht="14.25">
      <c r="B45" t="s">
        <v>12</v>
      </c>
      <c r="C45" t="s">
        <v>13</v>
      </c>
      <c r="D45" t="s">
        <v>14</v>
      </c>
      <c r="E45" t="s">
        <v>15</v>
      </c>
      <c r="F45" t="s">
        <v>16</v>
      </c>
      <c r="G45" t="s">
        <v>17</v>
      </c>
      <c r="H45" t="s">
        <v>18</v>
      </c>
      <c r="I45" t="s">
        <v>19</v>
      </c>
      <c r="J45" t="s">
        <v>20</v>
      </c>
    </row>
    <row r="46" spans="1:10" ht="14.25">
      <c r="A46" t="s">
        <v>26</v>
      </c>
      <c r="B46" s="6">
        <v>100</v>
      </c>
      <c r="C46" s="6">
        <v>124.47257383966245</v>
      </c>
      <c r="D46" s="6">
        <v>139.66244725738397</v>
      </c>
      <c r="E46" s="6">
        <v>153.58649789029536</v>
      </c>
      <c r="F46" s="6">
        <v>154.85232067510552</v>
      </c>
      <c r="G46" s="6">
        <v>156.54008438818565</v>
      </c>
      <c r="H46" s="6">
        <v>159.07172995780593</v>
      </c>
      <c r="I46" s="6">
        <v>161.60337552742615</v>
      </c>
      <c r="J46" s="6">
        <v>163.71308016877634</v>
      </c>
    </row>
    <row r="47" spans="1:10" ht="14.25">
      <c r="A47" t="s">
        <v>21</v>
      </c>
      <c r="B47" s="6">
        <v>100</v>
      </c>
      <c r="C47" s="6">
        <v>115.04424778761063</v>
      </c>
      <c r="D47" s="6">
        <v>127.43362831858407</v>
      </c>
      <c r="E47" s="6">
        <v>146.3126843657817</v>
      </c>
      <c r="F47" s="6">
        <v>148.67256637168143</v>
      </c>
      <c r="G47" s="6">
        <v>151.62241887905606</v>
      </c>
      <c r="H47" s="6">
        <v>155.16224188790562</v>
      </c>
      <c r="I47" s="6">
        <v>158.11209439528025</v>
      </c>
      <c r="J47" s="6">
        <v>161.6519174041298</v>
      </c>
    </row>
    <row r="48" spans="1:10" ht="14.25">
      <c r="A48" t="s">
        <v>23</v>
      </c>
      <c r="B48" s="6">
        <v>100</v>
      </c>
      <c r="C48" s="6">
        <v>114.08934707903781</v>
      </c>
      <c r="D48" s="6">
        <v>128.52233676975945</v>
      </c>
      <c r="E48" s="6">
        <v>147.42268041237114</v>
      </c>
      <c r="F48" s="6">
        <v>149.82817869415805</v>
      </c>
      <c r="G48" s="6">
        <v>151.5463917525773</v>
      </c>
      <c r="H48" s="6">
        <v>151.89003436426117</v>
      </c>
      <c r="I48" s="6">
        <v>151.89003436426117</v>
      </c>
      <c r="J48" s="6">
        <v>153.95189003436425</v>
      </c>
    </row>
    <row r="49" spans="1:10" ht="14.25">
      <c r="A49" t="s">
        <v>25</v>
      </c>
      <c r="B49" s="6">
        <v>100</v>
      </c>
      <c r="C49" s="6">
        <v>116.23376623376622</v>
      </c>
      <c r="D49" s="6">
        <v>135.06493506493507</v>
      </c>
      <c r="E49" s="6">
        <v>149.35064935064935</v>
      </c>
      <c r="F49" s="6">
        <v>151.2987012987013</v>
      </c>
      <c r="G49" s="6">
        <v>151.94805194805195</v>
      </c>
      <c r="H49" s="6">
        <v>150.64935064935065</v>
      </c>
      <c r="I49" s="6">
        <v>150.64935064935065</v>
      </c>
      <c r="J49" s="6">
        <v>151.2987012987013</v>
      </c>
    </row>
    <row r="50" spans="1:10" ht="14.25">
      <c r="A50" t="s">
        <v>27</v>
      </c>
      <c r="B50" s="6">
        <v>100</v>
      </c>
      <c r="C50" s="6">
        <v>121.19565217391305</v>
      </c>
      <c r="D50" s="6">
        <v>131.52173913043478</v>
      </c>
      <c r="E50" s="6">
        <v>147.82608695652175</v>
      </c>
      <c r="F50" s="6">
        <v>150.54347826086956</v>
      </c>
      <c r="G50" s="6">
        <v>152.17391304347828</v>
      </c>
      <c r="H50" s="6">
        <v>151.63043478260872</v>
      </c>
      <c r="I50" s="6">
        <v>150.54347826086956</v>
      </c>
      <c r="J50" s="6">
        <v>151.08695652173915</v>
      </c>
    </row>
    <row r="51" spans="1:10" ht="14.25">
      <c r="A51" t="s">
        <v>28</v>
      </c>
      <c r="B51" s="6">
        <v>100</v>
      </c>
      <c r="C51" s="6">
        <v>116.66666666666666</v>
      </c>
      <c r="D51" s="6">
        <v>125.20325203252031</v>
      </c>
      <c r="E51" s="6">
        <v>137.80487804878047</v>
      </c>
      <c r="F51" s="6">
        <v>139.83739837398375</v>
      </c>
      <c r="G51" s="6">
        <v>143.90243902439025</v>
      </c>
      <c r="H51" s="6">
        <v>143.90243902439025</v>
      </c>
      <c r="I51" s="6">
        <v>145.1219512195122</v>
      </c>
      <c r="J51" s="6">
        <v>149.59349593495932</v>
      </c>
    </row>
    <row r="52" spans="1:10" ht="14.25">
      <c r="A52" t="s">
        <v>29</v>
      </c>
      <c r="B52" s="6">
        <v>100</v>
      </c>
      <c r="C52" s="6">
        <v>113.38028169014086</v>
      </c>
      <c r="D52" s="6">
        <v>122.18309859154932</v>
      </c>
      <c r="E52" s="6">
        <v>146.83098591549296</v>
      </c>
      <c r="F52" s="6">
        <v>150</v>
      </c>
      <c r="G52" s="6">
        <v>146.47887323943664</v>
      </c>
      <c r="H52" s="6">
        <v>146.83098591549296</v>
      </c>
      <c r="I52" s="6">
        <v>149.64788732394368</v>
      </c>
      <c r="J52" s="6">
        <v>147.53521126760563</v>
      </c>
    </row>
    <row r="53" spans="1:10" ht="14.25">
      <c r="A53" t="s">
        <v>37</v>
      </c>
      <c r="B53" s="6">
        <v>100</v>
      </c>
      <c r="C53" s="6">
        <v>108.21428571428571</v>
      </c>
      <c r="D53" s="6">
        <v>116.07142857142857</v>
      </c>
      <c r="E53" s="6">
        <v>125.71428571428574</v>
      </c>
      <c r="F53" s="6">
        <v>129.2857142857143</v>
      </c>
      <c r="G53" s="6">
        <v>132.5</v>
      </c>
      <c r="H53" s="6">
        <v>136.42857142857144</v>
      </c>
      <c r="I53" s="6">
        <v>140</v>
      </c>
      <c r="J53" s="6">
        <v>143.57142857142858</v>
      </c>
    </row>
    <row r="54" spans="1:10" ht="14.25">
      <c r="A54" t="s">
        <v>30</v>
      </c>
      <c r="B54" s="6">
        <v>100</v>
      </c>
      <c r="C54" s="6">
        <v>94.11764705882352</v>
      </c>
      <c r="D54" s="6">
        <v>93.27731092436974</v>
      </c>
      <c r="E54" s="6">
        <v>99.15966386554622</v>
      </c>
      <c r="F54" s="6">
        <v>95.3781512605042</v>
      </c>
      <c r="G54" s="6">
        <v>102.94117647058823</v>
      </c>
      <c r="H54" s="6">
        <v>117.6470588235294</v>
      </c>
      <c r="I54" s="6">
        <v>105.88235294117646</v>
      </c>
      <c r="J54" s="6">
        <v>101.68067226890756</v>
      </c>
    </row>
    <row r="58" spans="1:10" ht="14.25">
      <c r="A58" s="3"/>
      <c r="B58" s="3" t="s">
        <v>12</v>
      </c>
      <c r="C58" s="3" t="s">
        <v>13</v>
      </c>
      <c r="D58" s="3" t="s">
        <v>14</v>
      </c>
      <c r="E58" s="3" t="s">
        <v>15</v>
      </c>
      <c r="F58" s="3" t="s">
        <v>16</v>
      </c>
      <c r="G58" s="3" t="s">
        <v>17</v>
      </c>
      <c r="H58" s="3" t="s">
        <v>18</v>
      </c>
      <c r="I58" s="3" t="s">
        <v>19</v>
      </c>
      <c r="J58" s="3" t="s">
        <v>20</v>
      </c>
    </row>
    <row r="59" spans="1:10" ht="14.25">
      <c r="A59" s="3" t="s">
        <v>21</v>
      </c>
      <c r="B59" s="4">
        <f>B12</f>
        <v>16.95</v>
      </c>
      <c r="C59" s="5">
        <v>19.5</v>
      </c>
      <c r="D59" s="5">
        <v>21.6</v>
      </c>
      <c r="E59" s="5">
        <v>24.8</v>
      </c>
      <c r="F59" s="5">
        <v>25.2</v>
      </c>
      <c r="G59" s="5">
        <v>25.7</v>
      </c>
      <c r="H59" s="5">
        <v>26.3</v>
      </c>
      <c r="I59" s="5">
        <v>26.8</v>
      </c>
      <c r="J59" s="5">
        <v>27.4</v>
      </c>
    </row>
    <row r="60" spans="1:10" ht="14.25">
      <c r="A60" s="3" t="s">
        <v>23</v>
      </c>
      <c r="B60" s="5">
        <v>29.1</v>
      </c>
      <c r="C60" s="5">
        <v>33.2</v>
      </c>
      <c r="D60" s="5">
        <v>37.4</v>
      </c>
      <c r="E60" s="5">
        <v>42.9</v>
      </c>
      <c r="F60" s="5">
        <v>43.6</v>
      </c>
      <c r="G60" s="5">
        <v>44.1</v>
      </c>
      <c r="H60" s="5">
        <v>44.2</v>
      </c>
      <c r="I60" s="5">
        <v>44.2</v>
      </c>
      <c r="J60" s="5">
        <v>44.8</v>
      </c>
    </row>
    <row r="61" spans="1:10" ht="14.25">
      <c r="A61" s="3" t="s">
        <v>24</v>
      </c>
      <c r="B61" s="5">
        <v>28</v>
      </c>
      <c r="C61" s="5">
        <v>30.3</v>
      </c>
      <c r="D61" s="5">
        <v>32.5</v>
      </c>
      <c r="E61" s="5">
        <v>35.2</v>
      </c>
      <c r="F61" s="5">
        <v>36.2</v>
      </c>
      <c r="G61" s="5">
        <v>37.1</v>
      </c>
      <c r="H61" s="5">
        <v>38.2</v>
      </c>
      <c r="I61" s="5">
        <v>39.2</v>
      </c>
      <c r="J61" s="5">
        <v>40.2</v>
      </c>
    </row>
    <row r="62" spans="1:10" ht="14.25">
      <c r="A62" s="3" t="s">
        <v>25</v>
      </c>
      <c r="B62" s="5">
        <v>15.4</v>
      </c>
      <c r="C62" s="5">
        <v>17.9</v>
      </c>
      <c r="D62" s="5">
        <v>20.8</v>
      </c>
      <c r="E62" s="5">
        <v>23</v>
      </c>
      <c r="F62" s="5">
        <v>23.3</v>
      </c>
      <c r="G62" s="5">
        <v>23.4</v>
      </c>
      <c r="H62" s="5">
        <v>23.2</v>
      </c>
      <c r="I62" s="5">
        <v>23.2</v>
      </c>
      <c r="J62" s="5">
        <v>23.3</v>
      </c>
    </row>
    <row r="63" spans="1:10" ht="14.25">
      <c r="A63" s="3" t="s">
        <v>26</v>
      </c>
      <c r="B63" s="5">
        <v>23.7</v>
      </c>
      <c r="C63" s="5">
        <v>29.5</v>
      </c>
      <c r="D63" s="5">
        <v>33.1</v>
      </c>
      <c r="E63" s="5">
        <v>36.4</v>
      </c>
      <c r="F63" s="5">
        <v>36.7</v>
      </c>
      <c r="G63" s="5">
        <v>37.1</v>
      </c>
      <c r="H63" s="5">
        <v>37.7</v>
      </c>
      <c r="I63" s="5">
        <v>38.3</v>
      </c>
      <c r="J63" s="5">
        <v>38.8</v>
      </c>
    </row>
    <row r="64" spans="1:10" ht="14.25">
      <c r="A64" s="3" t="s">
        <v>27</v>
      </c>
      <c r="B64" s="5">
        <v>18.4</v>
      </c>
      <c r="C64" s="5">
        <v>22.3</v>
      </c>
      <c r="D64" s="5">
        <v>24.2</v>
      </c>
      <c r="E64" s="5">
        <v>27.2</v>
      </c>
      <c r="F64" s="5">
        <v>27.7</v>
      </c>
      <c r="G64" s="5">
        <v>28</v>
      </c>
      <c r="H64" s="5">
        <v>27.9</v>
      </c>
      <c r="I64" s="5">
        <v>27.7</v>
      </c>
      <c r="J64" s="5">
        <v>27.8</v>
      </c>
    </row>
    <row r="65" spans="1:10" ht="14.25">
      <c r="A65" s="3" t="s">
        <v>28</v>
      </c>
      <c r="B65" s="5">
        <v>24.6</v>
      </c>
      <c r="C65" s="5">
        <v>28.7</v>
      </c>
      <c r="D65" s="5">
        <v>30.8</v>
      </c>
      <c r="E65" s="5">
        <v>33.9</v>
      </c>
      <c r="F65" s="5">
        <v>34.4</v>
      </c>
      <c r="G65" s="5">
        <v>35.4</v>
      </c>
      <c r="H65" s="5">
        <v>35.4</v>
      </c>
      <c r="I65" s="5">
        <v>35.7</v>
      </c>
      <c r="J65" s="5">
        <v>36.8</v>
      </c>
    </row>
    <row r="66" spans="1:10" ht="14.25">
      <c r="A66" s="3" t="s">
        <v>29</v>
      </c>
      <c r="B66" s="5">
        <v>28.4</v>
      </c>
      <c r="C66" s="5">
        <v>32.2</v>
      </c>
      <c r="D66" s="5">
        <v>34.7</v>
      </c>
      <c r="E66" s="5">
        <v>41.7</v>
      </c>
      <c r="F66" s="5">
        <v>42.6</v>
      </c>
      <c r="G66" s="5">
        <v>41.6</v>
      </c>
      <c r="H66" s="5">
        <v>41.7</v>
      </c>
      <c r="I66" s="5">
        <v>42.5</v>
      </c>
      <c r="J66" s="5">
        <v>41.9</v>
      </c>
    </row>
    <row r="67" spans="1:10" ht="14.25">
      <c r="A67" s="3" t="s">
        <v>30</v>
      </c>
      <c r="B67" s="5">
        <v>23.8</v>
      </c>
      <c r="C67" s="5">
        <v>22.4</v>
      </c>
      <c r="D67" s="5">
        <v>22.2</v>
      </c>
      <c r="E67" s="5">
        <v>23.6</v>
      </c>
      <c r="F67" s="5">
        <v>22.7</v>
      </c>
      <c r="G67" s="5">
        <v>24.5</v>
      </c>
      <c r="H67" s="5">
        <v>28</v>
      </c>
      <c r="I67" s="5">
        <v>25.2</v>
      </c>
      <c r="J67" s="5">
        <v>24.2</v>
      </c>
    </row>
    <row r="69" spans="2:10" ht="14.25">
      <c r="B69" t="s">
        <v>12</v>
      </c>
      <c r="C69" t="s">
        <v>13</v>
      </c>
      <c r="D69" t="s">
        <v>14</v>
      </c>
      <c r="E69" t="s">
        <v>15</v>
      </c>
      <c r="F69" t="s">
        <v>16</v>
      </c>
      <c r="G69" t="s">
        <v>17</v>
      </c>
      <c r="H69" t="s">
        <v>18</v>
      </c>
      <c r="I69" t="s">
        <v>19</v>
      </c>
      <c r="J69" t="s">
        <v>20</v>
      </c>
    </row>
    <row r="70" spans="1:13" ht="14.25">
      <c r="A70" t="s">
        <v>23</v>
      </c>
      <c r="B70">
        <v>29.1</v>
      </c>
      <c r="C70">
        <v>33.2</v>
      </c>
      <c r="D70">
        <v>37.4</v>
      </c>
      <c r="E70">
        <v>42.9</v>
      </c>
      <c r="F70">
        <v>43.6</v>
      </c>
      <c r="G70">
        <v>44.1</v>
      </c>
      <c r="H70">
        <v>44.2</v>
      </c>
      <c r="I70">
        <v>44.2</v>
      </c>
      <c r="J70">
        <v>44.8</v>
      </c>
      <c r="K70">
        <f>(J70/B70)^(1/17)</f>
        <v>1.025705415566253</v>
      </c>
      <c r="L70">
        <f>(J70/D70)^(1/9)</f>
        <v>1.0202622631688214</v>
      </c>
      <c r="M70">
        <f>(D70/B70)^(1/8)</f>
        <v>1.0318636810002024</v>
      </c>
    </row>
    <row r="71" spans="1:13" ht="14.25">
      <c r="A71" t="s">
        <v>29</v>
      </c>
      <c r="B71">
        <v>28.4</v>
      </c>
      <c r="C71">
        <v>32.2</v>
      </c>
      <c r="D71">
        <v>34.7</v>
      </c>
      <c r="E71">
        <v>41.7</v>
      </c>
      <c r="F71">
        <v>42.6</v>
      </c>
      <c r="G71">
        <v>41.6</v>
      </c>
      <c r="H71">
        <v>41.7</v>
      </c>
      <c r="I71">
        <v>42.5</v>
      </c>
      <c r="J71">
        <v>41.9</v>
      </c>
      <c r="K71">
        <f aca="true" t="shared" si="5" ref="K71:K77">(J71/B71)^(1/17)</f>
        <v>1.023139944133212</v>
      </c>
      <c r="L71">
        <f aca="true" t="shared" si="6" ref="L71:L77">(J71/D71)^(1/9)</f>
        <v>1.02117055383985</v>
      </c>
      <c r="M71">
        <f aca="true" t="shared" si="7" ref="M71:M77">(D71/B71)^(1/8)</f>
        <v>1.0253600484828929</v>
      </c>
    </row>
    <row r="72" spans="1:13" ht="14.25">
      <c r="A72" t="s">
        <v>38</v>
      </c>
      <c r="B72">
        <v>28</v>
      </c>
      <c r="C72">
        <v>30.3</v>
      </c>
      <c r="D72">
        <v>32.5</v>
      </c>
      <c r="E72">
        <v>35.2</v>
      </c>
      <c r="F72">
        <v>36.2</v>
      </c>
      <c r="G72">
        <v>37.1</v>
      </c>
      <c r="H72">
        <v>38.2</v>
      </c>
      <c r="I72">
        <v>39.2</v>
      </c>
      <c r="J72">
        <v>40.2</v>
      </c>
      <c r="K72">
        <f t="shared" si="5"/>
        <v>1.0215021743411117</v>
      </c>
      <c r="L72">
        <f t="shared" si="6"/>
        <v>1.0239064979063546</v>
      </c>
      <c r="M72">
        <f t="shared" si="7"/>
        <v>1.0188040581654902</v>
      </c>
    </row>
    <row r="73" spans="1:13" ht="14.25">
      <c r="A73" t="s">
        <v>26</v>
      </c>
      <c r="B73">
        <v>23.7</v>
      </c>
      <c r="C73">
        <v>29.5</v>
      </c>
      <c r="D73">
        <v>33.1</v>
      </c>
      <c r="E73">
        <v>36.4</v>
      </c>
      <c r="F73">
        <v>36.7</v>
      </c>
      <c r="G73">
        <v>37.1</v>
      </c>
      <c r="H73">
        <v>37.7</v>
      </c>
      <c r="I73">
        <v>38.3</v>
      </c>
      <c r="J73">
        <v>38.8</v>
      </c>
      <c r="K73">
        <f t="shared" si="5"/>
        <v>1.0294212760084724</v>
      </c>
      <c r="L73">
        <f t="shared" si="6"/>
        <v>1.0178108619848243</v>
      </c>
      <c r="M73">
        <f t="shared" si="7"/>
        <v>1.0426413773699659</v>
      </c>
    </row>
    <row r="74" spans="1:13" ht="14.25">
      <c r="A74" t="s">
        <v>28</v>
      </c>
      <c r="B74">
        <v>24.6</v>
      </c>
      <c r="C74">
        <v>28.7</v>
      </c>
      <c r="D74">
        <v>30.8</v>
      </c>
      <c r="E74">
        <v>33.9</v>
      </c>
      <c r="F74">
        <v>34.4</v>
      </c>
      <c r="G74">
        <v>35.4</v>
      </c>
      <c r="H74">
        <v>35.4</v>
      </c>
      <c r="I74">
        <v>35.7</v>
      </c>
      <c r="J74">
        <v>36.8</v>
      </c>
      <c r="K74">
        <f t="shared" si="5"/>
        <v>1.023974126240769</v>
      </c>
      <c r="L74">
        <f t="shared" si="6"/>
        <v>1.0199727447775178</v>
      </c>
      <c r="M74">
        <f t="shared" si="7"/>
        <v>1.0284944469061923</v>
      </c>
    </row>
    <row r="75" spans="1:13" ht="14.25">
      <c r="A75" t="s">
        <v>27</v>
      </c>
      <c r="B75">
        <v>18.4</v>
      </c>
      <c r="C75">
        <v>22.3</v>
      </c>
      <c r="D75">
        <v>24.2</v>
      </c>
      <c r="E75">
        <v>27.2</v>
      </c>
      <c r="F75">
        <v>27.7</v>
      </c>
      <c r="G75">
        <v>28</v>
      </c>
      <c r="H75">
        <v>27.9</v>
      </c>
      <c r="I75">
        <v>27.7</v>
      </c>
      <c r="J75">
        <v>27.8</v>
      </c>
      <c r="K75">
        <f t="shared" si="5"/>
        <v>1.0245726606128578</v>
      </c>
      <c r="L75">
        <f t="shared" si="6"/>
        <v>1.0155286001762531</v>
      </c>
      <c r="M75">
        <f t="shared" si="7"/>
        <v>1.0348435398555909</v>
      </c>
    </row>
    <row r="76" spans="1:13" ht="14.25">
      <c r="A76" t="s">
        <v>39</v>
      </c>
      <c r="B76">
        <v>16.95</v>
      </c>
      <c r="C76">
        <v>19.5</v>
      </c>
      <c r="D76">
        <v>21.6</v>
      </c>
      <c r="E76">
        <v>24.8</v>
      </c>
      <c r="F76">
        <v>25.2</v>
      </c>
      <c r="G76">
        <v>25.7</v>
      </c>
      <c r="H76">
        <v>26.3</v>
      </c>
      <c r="I76">
        <v>26.8</v>
      </c>
      <c r="J76">
        <v>27.4</v>
      </c>
      <c r="K76">
        <f t="shared" si="5"/>
        <v>1.0286543390738827</v>
      </c>
      <c r="L76">
        <f t="shared" si="6"/>
        <v>1.026780053870174</v>
      </c>
      <c r="M76">
        <f t="shared" si="7"/>
        <v>1.0307669997877391</v>
      </c>
    </row>
    <row r="77" spans="1:13" ht="14.25">
      <c r="A77" t="s">
        <v>25</v>
      </c>
      <c r="B77">
        <v>15.4</v>
      </c>
      <c r="C77">
        <v>17.9</v>
      </c>
      <c r="D77">
        <v>20.8</v>
      </c>
      <c r="E77">
        <v>23</v>
      </c>
      <c r="F77">
        <v>23.3</v>
      </c>
      <c r="G77">
        <v>23.4</v>
      </c>
      <c r="H77">
        <v>23.2</v>
      </c>
      <c r="I77">
        <v>23.2</v>
      </c>
      <c r="J77">
        <v>23.3</v>
      </c>
      <c r="K77">
        <f t="shared" si="5"/>
        <v>1.0246570704991802</v>
      </c>
      <c r="L77">
        <f t="shared" si="6"/>
        <v>1.0126910085758647</v>
      </c>
      <c r="M77">
        <f t="shared" si="7"/>
        <v>1.038287981055234</v>
      </c>
    </row>
    <row r="94" ht="14.25">
      <c r="O94" t="s">
        <v>40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43566.330092592594</v>
      </c>
    </row>
    <row r="4" spans="1:2" ht="14.25">
      <c r="A4" s="1" t="s">
        <v>2</v>
      </c>
      <c r="B4" s="2">
        <v>43566.43013354167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34</v>
      </c>
    </row>
    <row r="9" spans="1:2" ht="14.25">
      <c r="A9" s="1" t="s">
        <v>9</v>
      </c>
      <c r="B9" s="1" t="s">
        <v>10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21</v>
      </c>
      <c r="B12" s="4" t="s">
        <v>31</v>
      </c>
      <c r="C12" s="5">
        <v>14.4</v>
      </c>
      <c r="D12" s="5">
        <v>16</v>
      </c>
      <c r="E12" s="5">
        <v>18.4</v>
      </c>
      <c r="F12" s="5">
        <v>18.7</v>
      </c>
      <c r="G12" s="5">
        <v>19.1</v>
      </c>
      <c r="H12" s="5">
        <v>19.5</v>
      </c>
      <c r="I12" s="5">
        <v>19.9</v>
      </c>
      <c r="J12" s="5">
        <v>20.4</v>
      </c>
    </row>
    <row r="13" spans="1:10" ht="14.25">
      <c r="A13" s="3" t="s">
        <v>22</v>
      </c>
      <c r="B13" s="5">
        <v>16.8</v>
      </c>
      <c r="C13" s="4" t="s">
        <v>31</v>
      </c>
      <c r="D13" s="5">
        <v>21.2</v>
      </c>
      <c r="E13" s="5">
        <v>23.8</v>
      </c>
      <c r="F13" s="5">
        <v>24.2</v>
      </c>
      <c r="G13" s="5">
        <v>24.7</v>
      </c>
      <c r="H13" s="5">
        <v>25.2</v>
      </c>
      <c r="I13" s="5">
        <v>25.6</v>
      </c>
      <c r="J13" s="5">
        <v>26.1</v>
      </c>
    </row>
    <row r="14" spans="1:10" ht="14.25">
      <c r="A14" s="3" t="s">
        <v>23</v>
      </c>
      <c r="B14" s="5">
        <v>19.2</v>
      </c>
      <c r="C14" s="5">
        <v>22.3</v>
      </c>
      <c r="D14" s="5">
        <v>24.6</v>
      </c>
      <c r="E14" s="5">
        <v>29.1</v>
      </c>
      <c r="F14" s="5">
        <v>29.6</v>
      </c>
      <c r="G14" s="5">
        <v>29.9</v>
      </c>
      <c r="H14" s="5">
        <v>30</v>
      </c>
      <c r="I14" s="5">
        <v>30.1</v>
      </c>
      <c r="J14" s="5">
        <v>30.7</v>
      </c>
    </row>
    <row r="15" spans="1:10" ht="14.25">
      <c r="A15" s="3" t="s">
        <v>24</v>
      </c>
      <c r="B15" s="5">
        <v>22</v>
      </c>
      <c r="C15" s="5">
        <v>23.7</v>
      </c>
      <c r="D15" s="5">
        <v>25.3</v>
      </c>
      <c r="E15" s="5">
        <v>27.4</v>
      </c>
      <c r="F15" s="5">
        <v>28</v>
      </c>
      <c r="G15" s="5">
        <v>28.7</v>
      </c>
      <c r="H15" s="5">
        <v>29.4</v>
      </c>
      <c r="I15" s="5">
        <v>30.1</v>
      </c>
      <c r="J15" s="5">
        <v>30.9</v>
      </c>
    </row>
    <row r="16" spans="1:10" ht="14.25">
      <c r="A16" s="3" t="s">
        <v>25</v>
      </c>
      <c r="B16" s="5">
        <v>11.5</v>
      </c>
      <c r="C16" s="5">
        <v>13.2</v>
      </c>
      <c r="D16" s="5">
        <v>15.2</v>
      </c>
      <c r="E16" s="5">
        <v>16.9</v>
      </c>
      <c r="F16" s="5">
        <v>17</v>
      </c>
      <c r="G16" s="5">
        <v>17.1</v>
      </c>
      <c r="H16" s="5">
        <v>17.2</v>
      </c>
      <c r="I16" s="5">
        <v>17.2</v>
      </c>
      <c r="J16" s="5">
        <v>17.4</v>
      </c>
    </row>
    <row r="17" spans="1:10" ht="14.25">
      <c r="A17" s="3" t="s">
        <v>26</v>
      </c>
      <c r="B17" s="5">
        <v>16.1</v>
      </c>
      <c r="C17" s="5">
        <v>19.6</v>
      </c>
      <c r="D17" s="5">
        <v>22.1</v>
      </c>
      <c r="E17" s="5">
        <v>24</v>
      </c>
      <c r="F17" s="5">
        <v>24.6</v>
      </c>
      <c r="G17" s="5">
        <v>25</v>
      </c>
      <c r="H17" s="5">
        <v>25.4</v>
      </c>
      <c r="I17" s="5">
        <v>25.9</v>
      </c>
      <c r="J17" s="5">
        <v>26.4</v>
      </c>
    </row>
    <row r="18" spans="1:10" ht="14.25">
      <c r="A18" s="3" t="s">
        <v>27</v>
      </c>
      <c r="B18" s="5">
        <v>12.7</v>
      </c>
      <c r="C18" s="5">
        <v>15.4</v>
      </c>
      <c r="D18" s="5">
        <v>17.1</v>
      </c>
      <c r="E18" s="5">
        <v>19.5</v>
      </c>
      <c r="F18" s="5">
        <v>19.8</v>
      </c>
      <c r="G18" s="5">
        <v>20</v>
      </c>
      <c r="H18" s="5">
        <v>20.1</v>
      </c>
      <c r="I18" s="5">
        <v>20.1</v>
      </c>
      <c r="J18" s="5">
        <v>20.2</v>
      </c>
    </row>
    <row r="19" spans="1:10" ht="14.25">
      <c r="A19" s="3" t="s">
        <v>28</v>
      </c>
      <c r="B19" s="5">
        <v>19</v>
      </c>
      <c r="C19" s="5">
        <v>21.8</v>
      </c>
      <c r="D19" s="5">
        <v>23.6</v>
      </c>
      <c r="E19" s="5">
        <v>25.8</v>
      </c>
      <c r="F19" s="5">
        <v>26.2</v>
      </c>
      <c r="G19" s="5">
        <v>26.3</v>
      </c>
      <c r="H19" s="5">
        <v>27.1</v>
      </c>
      <c r="I19" s="5">
        <v>27.4</v>
      </c>
      <c r="J19" s="5">
        <v>28.3</v>
      </c>
    </row>
    <row r="20" spans="1:10" ht="14.25">
      <c r="A20" s="3" t="s">
        <v>29</v>
      </c>
      <c r="B20" s="5">
        <v>18.9</v>
      </c>
      <c r="C20" s="5">
        <v>21.1</v>
      </c>
      <c r="D20" s="5">
        <v>22.9</v>
      </c>
      <c r="E20" s="5">
        <v>28.2</v>
      </c>
      <c r="F20" s="5">
        <v>28.9</v>
      </c>
      <c r="G20" s="5">
        <v>28.1</v>
      </c>
      <c r="H20" s="5">
        <v>28.1</v>
      </c>
      <c r="I20" s="5">
        <v>28.4</v>
      </c>
      <c r="J20" s="5">
        <v>28.1</v>
      </c>
    </row>
    <row r="21" spans="1:10" ht="14.25">
      <c r="A21" s="3" t="s">
        <v>30</v>
      </c>
      <c r="B21" s="5">
        <v>19.3</v>
      </c>
      <c r="C21" s="5">
        <v>18.3</v>
      </c>
      <c r="D21" s="5">
        <v>18.1</v>
      </c>
      <c r="E21" s="5">
        <v>19.2</v>
      </c>
      <c r="F21" s="5">
        <v>18.4</v>
      </c>
      <c r="G21" s="5">
        <v>19.8</v>
      </c>
      <c r="H21" s="5">
        <v>22.7</v>
      </c>
      <c r="I21" s="5">
        <v>20.4</v>
      </c>
      <c r="J21" s="5">
        <v>19.5</v>
      </c>
    </row>
    <row r="23" ht="14.25">
      <c r="A23" s="1" t="s">
        <v>32</v>
      </c>
    </row>
    <row r="24" spans="1:2" ht="14.25">
      <c r="A24" s="1" t="s">
        <v>31</v>
      </c>
      <c r="B24" s="1" t="s">
        <v>33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43566.330092592594</v>
      </c>
    </row>
    <row r="4" spans="1:2" ht="14.25">
      <c r="A4" s="1" t="s">
        <v>2</v>
      </c>
      <c r="B4" s="2">
        <v>43566.43013355324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35</v>
      </c>
    </row>
    <row r="9" spans="1:2" ht="14.25">
      <c r="A9" s="1" t="s">
        <v>9</v>
      </c>
      <c r="B9" s="1" t="s">
        <v>10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21</v>
      </c>
      <c r="B12" s="4" t="s">
        <v>31</v>
      </c>
      <c r="C12" s="5">
        <v>5.1</v>
      </c>
      <c r="D12" s="5">
        <v>5.6</v>
      </c>
      <c r="E12" s="5">
        <v>6.4</v>
      </c>
      <c r="F12" s="5">
        <v>6.5</v>
      </c>
      <c r="G12" s="5">
        <v>6.7</v>
      </c>
      <c r="H12" s="5">
        <v>6.7</v>
      </c>
      <c r="I12" s="5">
        <v>6.9</v>
      </c>
      <c r="J12" s="5">
        <v>7</v>
      </c>
    </row>
    <row r="13" spans="1:10" ht="14.25">
      <c r="A13" s="3" t="s">
        <v>22</v>
      </c>
      <c r="B13" s="5">
        <v>5.8</v>
      </c>
      <c r="C13" s="4" t="s">
        <v>31</v>
      </c>
      <c r="D13" s="5">
        <v>7.6</v>
      </c>
      <c r="E13" s="5">
        <v>8.4</v>
      </c>
      <c r="F13" s="5">
        <v>8.6</v>
      </c>
      <c r="G13" s="5">
        <v>8.8</v>
      </c>
      <c r="H13" s="5">
        <v>8.9</v>
      </c>
      <c r="I13" s="5">
        <v>9</v>
      </c>
      <c r="J13" s="5">
        <v>9.2</v>
      </c>
    </row>
    <row r="14" spans="1:10" ht="14.25">
      <c r="A14" s="3" t="s">
        <v>23</v>
      </c>
      <c r="B14" s="5">
        <v>9.9</v>
      </c>
      <c r="C14" s="5">
        <v>10.9</v>
      </c>
      <c r="D14" s="5">
        <v>12.8</v>
      </c>
      <c r="E14" s="5">
        <v>13.8</v>
      </c>
      <c r="F14" s="5">
        <v>14</v>
      </c>
      <c r="G14" s="5">
        <v>14.2</v>
      </c>
      <c r="H14" s="5">
        <v>14.2</v>
      </c>
      <c r="I14" s="5">
        <v>14.1</v>
      </c>
      <c r="J14" s="5">
        <v>14.1</v>
      </c>
    </row>
    <row r="15" spans="1:10" ht="14.25">
      <c r="A15" s="3" t="s">
        <v>24</v>
      </c>
      <c r="B15" s="5">
        <v>6</v>
      </c>
      <c r="C15" s="5">
        <v>6.6</v>
      </c>
      <c r="D15" s="5">
        <v>7.2</v>
      </c>
      <c r="E15" s="5">
        <v>7.8</v>
      </c>
      <c r="F15" s="5">
        <v>8.3</v>
      </c>
      <c r="G15" s="5">
        <v>8.4</v>
      </c>
      <c r="H15" s="5">
        <v>8.7</v>
      </c>
      <c r="I15" s="5">
        <v>9.2</v>
      </c>
      <c r="J15" s="5">
        <v>9.4</v>
      </c>
    </row>
    <row r="16" spans="1:10" ht="14.25">
      <c r="A16" s="3" t="s">
        <v>25</v>
      </c>
      <c r="B16" s="5">
        <v>3.9</v>
      </c>
      <c r="C16" s="5">
        <v>4.7</v>
      </c>
      <c r="D16" s="5">
        <v>5.6</v>
      </c>
      <c r="E16" s="5">
        <v>6.2</v>
      </c>
      <c r="F16" s="5">
        <v>6.3</v>
      </c>
      <c r="G16" s="5">
        <v>6.2</v>
      </c>
      <c r="H16" s="5">
        <v>6</v>
      </c>
      <c r="I16" s="5">
        <v>5.9</v>
      </c>
      <c r="J16" s="5">
        <v>6</v>
      </c>
    </row>
    <row r="17" spans="1:10" ht="14.25">
      <c r="A17" s="3" t="s">
        <v>26</v>
      </c>
      <c r="B17" s="5">
        <v>7.6</v>
      </c>
      <c r="C17" s="5">
        <v>9.8</v>
      </c>
      <c r="D17" s="5">
        <v>11</v>
      </c>
      <c r="E17" s="5">
        <v>12.4</v>
      </c>
      <c r="F17" s="5">
        <v>12.1</v>
      </c>
      <c r="G17" s="5">
        <v>12.1</v>
      </c>
      <c r="H17" s="5">
        <v>12.2</v>
      </c>
      <c r="I17" s="5">
        <v>12.4</v>
      </c>
      <c r="J17" s="5">
        <v>12.4</v>
      </c>
    </row>
    <row r="18" spans="1:10" ht="14.25">
      <c r="A18" s="3" t="s">
        <v>27</v>
      </c>
      <c r="B18" s="5">
        <v>5.7</v>
      </c>
      <c r="C18" s="5">
        <v>6.9</v>
      </c>
      <c r="D18" s="5">
        <v>7.1</v>
      </c>
      <c r="E18" s="5">
        <v>7.7</v>
      </c>
      <c r="F18" s="5">
        <v>7.9</v>
      </c>
      <c r="G18" s="5">
        <v>7.9</v>
      </c>
      <c r="H18" s="5">
        <v>7.8</v>
      </c>
      <c r="I18" s="5">
        <v>7.6</v>
      </c>
      <c r="J18" s="5">
        <v>7.7</v>
      </c>
    </row>
    <row r="19" spans="1:10" ht="14.25">
      <c r="A19" s="3" t="s">
        <v>28</v>
      </c>
      <c r="B19" s="5">
        <v>5.6</v>
      </c>
      <c r="C19" s="5">
        <v>6.9</v>
      </c>
      <c r="D19" s="5">
        <v>7.2</v>
      </c>
      <c r="E19" s="5">
        <v>8.1</v>
      </c>
      <c r="F19" s="5">
        <v>8.1</v>
      </c>
      <c r="G19" s="5">
        <v>9.2</v>
      </c>
      <c r="H19" s="5">
        <v>8.4</v>
      </c>
      <c r="I19" s="5">
        <v>8.3</v>
      </c>
      <c r="J19" s="5">
        <v>8.5</v>
      </c>
    </row>
    <row r="20" spans="1:10" ht="14.25">
      <c r="A20" s="3" t="s">
        <v>29</v>
      </c>
      <c r="B20" s="5">
        <v>9.5</v>
      </c>
      <c r="C20" s="5">
        <v>11.1</v>
      </c>
      <c r="D20" s="5">
        <v>11.8</v>
      </c>
      <c r="E20" s="5">
        <v>13.5</v>
      </c>
      <c r="F20" s="5">
        <v>13.7</v>
      </c>
      <c r="G20" s="5">
        <v>13.5</v>
      </c>
      <c r="H20" s="5">
        <v>13.6</v>
      </c>
      <c r="I20" s="5">
        <v>14.1</v>
      </c>
      <c r="J20" s="5">
        <v>13.9</v>
      </c>
    </row>
    <row r="21" spans="1:10" ht="14.25">
      <c r="A21" s="3" t="s">
        <v>30</v>
      </c>
      <c r="B21" s="5">
        <v>4.5</v>
      </c>
      <c r="C21" s="5">
        <v>4</v>
      </c>
      <c r="D21" s="5">
        <v>4.2</v>
      </c>
      <c r="E21" s="5">
        <v>4.5</v>
      </c>
      <c r="F21" s="5">
        <v>4.4</v>
      </c>
      <c r="G21" s="5">
        <v>4.7</v>
      </c>
      <c r="H21" s="5">
        <v>5.4</v>
      </c>
      <c r="I21" s="5">
        <v>4.8</v>
      </c>
      <c r="J21" s="5">
        <v>4.7</v>
      </c>
    </row>
    <row r="23" ht="14.25">
      <c r="A23" s="1" t="s">
        <v>32</v>
      </c>
    </row>
    <row r="24" spans="1:2" ht="14.25">
      <c r="A24" s="1" t="s">
        <v>31</v>
      </c>
      <c r="B24" s="1" t="s">
        <v>33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43566.330092592594</v>
      </c>
    </row>
    <row r="4" spans="1:2" ht="14.25">
      <c r="A4" s="1" t="s">
        <v>2</v>
      </c>
      <c r="B4" s="2">
        <v>43566.43013355324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36</v>
      </c>
    </row>
    <row r="9" spans="1:2" ht="14.25">
      <c r="A9" s="1" t="s">
        <v>9</v>
      </c>
      <c r="B9" s="1" t="s">
        <v>10</v>
      </c>
    </row>
    <row r="11" spans="1:10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</row>
    <row r="12" spans="1:10" ht="14.25">
      <c r="A12" s="3" t="s">
        <v>21</v>
      </c>
      <c r="B12" s="4" t="s">
        <v>31</v>
      </c>
      <c r="C12" s="5">
        <v>26.1</v>
      </c>
      <c r="D12" s="5">
        <v>26</v>
      </c>
      <c r="E12" s="5">
        <v>25.8</v>
      </c>
      <c r="F12" s="5">
        <v>25.9</v>
      </c>
      <c r="G12" s="5">
        <v>25.9</v>
      </c>
      <c r="H12" s="5">
        <v>25.7</v>
      </c>
      <c r="I12" s="5">
        <v>25.8</v>
      </c>
      <c r="J12" s="5">
        <v>25.6</v>
      </c>
    </row>
    <row r="13" spans="1:10" ht="14.25">
      <c r="A13" s="3" t="s">
        <v>22</v>
      </c>
      <c r="B13" s="5">
        <v>25.7</v>
      </c>
      <c r="C13" s="4" t="s">
        <v>31</v>
      </c>
      <c r="D13" s="5">
        <v>26.4</v>
      </c>
      <c r="E13" s="5">
        <v>26.2</v>
      </c>
      <c r="F13" s="5">
        <v>26.2</v>
      </c>
      <c r="G13" s="5">
        <v>26.2</v>
      </c>
      <c r="H13" s="5">
        <v>26</v>
      </c>
      <c r="I13" s="5">
        <v>26.1</v>
      </c>
      <c r="J13" s="5">
        <v>26</v>
      </c>
    </row>
    <row r="14" spans="1:10" ht="14.25">
      <c r="A14" s="3" t="s">
        <v>23</v>
      </c>
      <c r="B14" s="5">
        <v>34.1</v>
      </c>
      <c r="C14" s="5">
        <v>32.9</v>
      </c>
      <c r="D14" s="5">
        <v>34.2</v>
      </c>
      <c r="E14" s="5">
        <v>32.2</v>
      </c>
      <c r="F14" s="5">
        <v>32.2</v>
      </c>
      <c r="G14" s="5">
        <v>32.2</v>
      </c>
      <c r="H14" s="5">
        <v>32.2</v>
      </c>
      <c r="I14" s="5">
        <v>31.9</v>
      </c>
      <c r="J14" s="5">
        <v>31.4</v>
      </c>
    </row>
    <row r="15" spans="1:10" ht="14.25">
      <c r="A15" s="3" t="s">
        <v>24</v>
      </c>
      <c r="B15" s="5">
        <v>21.4</v>
      </c>
      <c r="C15" s="5">
        <v>21.9</v>
      </c>
      <c r="D15" s="5">
        <v>22.2</v>
      </c>
      <c r="E15" s="5">
        <v>22.3</v>
      </c>
      <c r="F15" s="5">
        <v>22.8</v>
      </c>
      <c r="G15" s="5">
        <v>22.7</v>
      </c>
      <c r="H15" s="5">
        <v>22.9</v>
      </c>
      <c r="I15" s="5">
        <v>23.4</v>
      </c>
      <c r="J15" s="5">
        <v>23.3</v>
      </c>
    </row>
    <row r="16" spans="1:10" ht="14.25">
      <c r="A16" s="3" t="s">
        <v>25</v>
      </c>
      <c r="B16" s="5">
        <v>25.4</v>
      </c>
      <c r="C16" s="5">
        <v>26.4</v>
      </c>
      <c r="D16" s="5">
        <v>26.9</v>
      </c>
      <c r="E16" s="5">
        <v>26.7</v>
      </c>
      <c r="F16" s="5">
        <v>27.1</v>
      </c>
      <c r="G16" s="5">
        <v>26.7</v>
      </c>
      <c r="H16" s="5">
        <v>25.9</v>
      </c>
      <c r="I16" s="5">
        <v>25.5</v>
      </c>
      <c r="J16" s="5">
        <v>25.6</v>
      </c>
    </row>
    <row r="17" spans="1:10" ht="14.25">
      <c r="A17" s="3" t="s">
        <v>26</v>
      </c>
      <c r="B17" s="5">
        <v>32.1</v>
      </c>
      <c r="C17" s="5">
        <v>33.4</v>
      </c>
      <c r="D17" s="5">
        <v>33.2</v>
      </c>
      <c r="E17" s="5">
        <v>34.1</v>
      </c>
      <c r="F17" s="5">
        <v>33.1</v>
      </c>
      <c r="G17" s="5">
        <v>32.7</v>
      </c>
      <c r="H17" s="5">
        <v>32.5</v>
      </c>
      <c r="I17" s="5">
        <v>32.4</v>
      </c>
      <c r="J17" s="5">
        <v>32</v>
      </c>
    </row>
    <row r="18" spans="1:10" ht="14.25">
      <c r="A18" s="3" t="s">
        <v>27</v>
      </c>
      <c r="B18" s="5">
        <v>31.1</v>
      </c>
      <c r="C18" s="5">
        <v>31</v>
      </c>
      <c r="D18" s="5">
        <v>29.3</v>
      </c>
      <c r="E18" s="5">
        <v>28.3</v>
      </c>
      <c r="F18" s="5">
        <v>28.5</v>
      </c>
      <c r="G18" s="5">
        <v>28.4</v>
      </c>
      <c r="H18" s="5">
        <v>27.9</v>
      </c>
      <c r="I18" s="5">
        <v>27.4</v>
      </c>
      <c r="J18" s="5">
        <v>27.5</v>
      </c>
    </row>
    <row r="19" spans="1:10" ht="14.25">
      <c r="A19" s="3" t="s">
        <v>28</v>
      </c>
      <c r="B19" s="5">
        <v>22.8</v>
      </c>
      <c r="C19" s="5">
        <v>24.1</v>
      </c>
      <c r="D19" s="5">
        <v>23.3</v>
      </c>
      <c r="E19" s="5">
        <v>24</v>
      </c>
      <c r="F19" s="5">
        <v>23.7</v>
      </c>
      <c r="G19" s="5">
        <v>26</v>
      </c>
      <c r="H19" s="5">
        <v>23.6</v>
      </c>
      <c r="I19" s="5">
        <v>23.2</v>
      </c>
      <c r="J19" s="5">
        <v>23.2</v>
      </c>
    </row>
    <row r="20" spans="1:10" ht="14.25">
      <c r="A20" s="3" t="s">
        <v>29</v>
      </c>
      <c r="B20" s="5">
        <v>33.5</v>
      </c>
      <c r="C20" s="5">
        <v>34.4</v>
      </c>
      <c r="D20" s="5">
        <v>34</v>
      </c>
      <c r="E20" s="5">
        <v>32.5</v>
      </c>
      <c r="F20" s="5">
        <v>32.1</v>
      </c>
      <c r="G20" s="5">
        <v>32.4</v>
      </c>
      <c r="H20" s="5">
        <v>32.5</v>
      </c>
      <c r="I20" s="5">
        <v>33.3</v>
      </c>
      <c r="J20" s="5">
        <v>33.1</v>
      </c>
    </row>
    <row r="21" spans="1:10" ht="14.25">
      <c r="A21" s="3" t="s">
        <v>30</v>
      </c>
      <c r="B21" s="5">
        <v>19</v>
      </c>
      <c r="C21" s="5">
        <v>18</v>
      </c>
      <c r="D21" s="5">
        <v>18.7</v>
      </c>
      <c r="E21" s="5">
        <v>19</v>
      </c>
      <c r="F21" s="5">
        <v>19.2</v>
      </c>
      <c r="G21" s="5">
        <v>19.3</v>
      </c>
      <c r="H21" s="5">
        <v>19.3</v>
      </c>
      <c r="I21" s="5">
        <v>19.2</v>
      </c>
      <c r="J21" s="5">
        <v>19.6</v>
      </c>
    </row>
    <row r="23" ht="14.25">
      <c r="A23" s="1" t="s">
        <v>32</v>
      </c>
    </row>
    <row r="24" spans="1:2" ht="14.25">
      <c r="A24" s="1" t="s">
        <v>31</v>
      </c>
      <c r="B24" s="1" t="s">
        <v>33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I16">
      <selection activeCell="K29" sqref="K29"/>
    </sheetView>
  </sheetViews>
  <sheetFormatPr defaultColWidth="11.00390625" defaultRowHeight="14.25"/>
  <cols>
    <col min="1" max="1" width="24.875" style="0" customWidth="1"/>
    <col min="2" max="2" width="13.00390625" style="8" customWidth="1"/>
    <col min="3" max="3" width="12.75390625" style="8" customWidth="1"/>
  </cols>
  <sheetData>
    <row r="1" spans="1:11" ht="14.25">
      <c r="A1" s="9" t="s">
        <v>41</v>
      </c>
      <c r="B1" s="9"/>
      <c r="C1" s="9"/>
      <c r="D1" s="8"/>
      <c r="E1" s="8"/>
      <c r="F1" s="8"/>
      <c r="G1" s="8"/>
      <c r="H1" s="8"/>
      <c r="I1" s="8"/>
      <c r="J1" s="8"/>
      <c r="K1" s="8"/>
    </row>
    <row r="3" spans="1:11" ht="14.25">
      <c r="A3" s="9" t="s">
        <v>1</v>
      </c>
      <c r="B3" s="9"/>
      <c r="C3" s="9"/>
      <c r="D3" s="10">
        <v>44698.47293981482</v>
      </c>
      <c r="E3" s="8"/>
      <c r="F3" s="8"/>
      <c r="G3" s="8"/>
      <c r="H3" s="8"/>
      <c r="I3" s="8"/>
      <c r="J3" s="8"/>
      <c r="K3" s="8"/>
    </row>
    <row r="4" spans="1:11" ht="14.25">
      <c r="A4" s="9" t="s">
        <v>2</v>
      </c>
      <c r="B4" s="9"/>
      <c r="C4" s="9"/>
      <c r="D4" s="10">
        <v>44868.411903472224</v>
      </c>
      <c r="E4" s="8"/>
      <c r="F4" s="8"/>
      <c r="G4" s="8"/>
      <c r="H4" s="8"/>
      <c r="I4" s="8"/>
      <c r="J4" s="8"/>
      <c r="K4" s="8"/>
    </row>
    <row r="5" spans="1:11" ht="14.25">
      <c r="A5" s="9" t="s">
        <v>3</v>
      </c>
      <c r="B5" s="9"/>
      <c r="C5" s="9"/>
      <c r="D5" s="9" t="s">
        <v>4</v>
      </c>
      <c r="E5" s="8"/>
      <c r="F5" s="8"/>
      <c r="G5" s="8"/>
      <c r="H5" s="8"/>
      <c r="I5" s="8"/>
      <c r="J5" s="8"/>
      <c r="K5" s="8"/>
    </row>
    <row r="7" spans="1:11" ht="14.25">
      <c r="A7" s="9" t="s">
        <v>5</v>
      </c>
      <c r="B7" s="9"/>
      <c r="C7" s="9"/>
      <c r="D7" s="9" t="s">
        <v>6</v>
      </c>
      <c r="E7" s="8"/>
      <c r="F7" s="8"/>
      <c r="G7" s="8"/>
      <c r="H7" s="8"/>
      <c r="I7" s="8"/>
      <c r="J7" s="8"/>
      <c r="K7" s="8"/>
    </row>
    <row r="8" spans="1:11" ht="14.25">
      <c r="A8" s="9" t="s">
        <v>7</v>
      </c>
      <c r="B8" s="9"/>
      <c r="C8" s="9"/>
      <c r="D8" s="9" t="s">
        <v>8</v>
      </c>
      <c r="E8" s="8"/>
      <c r="F8" s="8"/>
      <c r="G8" s="8"/>
      <c r="H8" s="8"/>
      <c r="I8" s="8"/>
      <c r="J8" s="8"/>
      <c r="K8" s="8"/>
    </row>
    <row r="9" spans="1:11" ht="14.25">
      <c r="A9" s="9" t="s">
        <v>9</v>
      </c>
      <c r="B9" s="9"/>
      <c r="C9" s="9"/>
      <c r="D9" s="9" t="s">
        <v>10</v>
      </c>
      <c r="E9" s="8"/>
      <c r="F9" s="8"/>
      <c r="G9" s="8"/>
      <c r="H9" s="8"/>
      <c r="I9" s="8"/>
      <c r="J9" s="8"/>
      <c r="K9" s="8"/>
    </row>
    <row r="11" spans="1:23" ht="14.25">
      <c r="A11" s="11"/>
      <c r="B11" s="11">
        <v>2000</v>
      </c>
      <c r="C11" s="11">
        <v>2004</v>
      </c>
      <c r="D11" s="11" t="s">
        <v>14</v>
      </c>
      <c r="E11" s="11" t="s">
        <v>15</v>
      </c>
      <c r="F11" s="11" t="s">
        <v>19</v>
      </c>
      <c r="G11" s="11" t="s">
        <v>20</v>
      </c>
      <c r="H11" s="11" t="s">
        <v>42</v>
      </c>
      <c r="I11" s="11" t="s">
        <v>43</v>
      </c>
      <c r="J11" s="11" t="s">
        <v>44</v>
      </c>
      <c r="K11" s="11" t="s">
        <v>45</v>
      </c>
      <c r="M11" s="6"/>
      <c r="N11" s="6">
        <v>2000</v>
      </c>
      <c r="O11" s="6">
        <v>2004</v>
      </c>
      <c r="P11" s="6" t="s">
        <v>14</v>
      </c>
      <c r="Q11" s="6" t="s">
        <v>15</v>
      </c>
      <c r="R11" s="6" t="s">
        <v>19</v>
      </c>
      <c r="S11" s="6" t="s">
        <v>20</v>
      </c>
      <c r="T11" s="6" t="s">
        <v>42</v>
      </c>
      <c r="U11" s="6" t="s">
        <v>43</v>
      </c>
      <c r="V11" s="6" t="s">
        <v>44</v>
      </c>
      <c r="W11" s="6" t="s">
        <v>45</v>
      </c>
    </row>
    <row r="12" spans="1:23" ht="14.25">
      <c r="A12" s="11" t="s">
        <v>46</v>
      </c>
      <c r="B12" s="11">
        <f>Data!B12/Data!D12*'données brutes'!D12</f>
        <v>17.10694444444444</v>
      </c>
      <c r="C12" s="11">
        <f>Data!C12/Data!E12*'données brutes'!E12</f>
        <v>19.5</v>
      </c>
      <c r="D12" s="12">
        <v>21.8</v>
      </c>
      <c r="E12" s="12">
        <v>24.8</v>
      </c>
      <c r="F12" s="12">
        <v>25.9</v>
      </c>
      <c r="G12" s="12">
        <v>26.6</v>
      </c>
      <c r="H12" s="12">
        <v>27.3</v>
      </c>
      <c r="I12" s="12">
        <v>28.1</v>
      </c>
      <c r="J12" s="12">
        <v>28.8</v>
      </c>
      <c r="K12" s="12">
        <v>29.1</v>
      </c>
      <c r="M12" s="6" t="s">
        <v>23</v>
      </c>
      <c r="N12" s="6">
        <v>29.1</v>
      </c>
      <c r="O12" s="6">
        <v>33.2</v>
      </c>
      <c r="P12" s="6">
        <v>37.4</v>
      </c>
      <c r="Q12" s="6">
        <v>42.9</v>
      </c>
      <c r="R12" s="6">
        <v>41.9</v>
      </c>
      <c r="S12" s="6">
        <v>42.4</v>
      </c>
      <c r="T12" s="6">
        <v>43.1</v>
      </c>
      <c r="U12" s="6">
        <v>44</v>
      </c>
      <c r="V12" s="6">
        <v>44.7</v>
      </c>
      <c r="W12" s="6">
        <v>45.3</v>
      </c>
    </row>
    <row r="13" spans="1:23" ht="14.25">
      <c r="A13" s="11" t="s">
        <v>49</v>
      </c>
      <c r="B13" s="11">
        <f>Data!B13/Data!D13*'données brutes'!D13</f>
        <v>21.109027777777776</v>
      </c>
      <c r="C13" s="7">
        <f>B13*C12/B12</f>
        <v>24.061926605504592</v>
      </c>
      <c r="D13" s="12">
        <v>26.9</v>
      </c>
      <c r="E13" s="12">
        <v>30.5</v>
      </c>
      <c r="F13" s="12">
        <v>31.9</v>
      </c>
      <c r="G13" s="12">
        <v>32.6</v>
      </c>
      <c r="H13" s="12">
        <v>33.3</v>
      </c>
      <c r="I13" s="12">
        <v>34.2</v>
      </c>
      <c r="J13" s="12">
        <v>34.9</v>
      </c>
      <c r="K13" s="12">
        <v>35.1</v>
      </c>
      <c r="M13" s="15" t="s">
        <v>38</v>
      </c>
      <c r="N13" s="6">
        <v>28</v>
      </c>
      <c r="O13" s="6">
        <v>30.3</v>
      </c>
      <c r="P13" s="6">
        <v>32.5</v>
      </c>
      <c r="Q13" s="6">
        <v>35.2</v>
      </c>
      <c r="R13" s="6">
        <v>38.4</v>
      </c>
      <c r="S13" s="6">
        <v>39.5</v>
      </c>
      <c r="T13" s="6">
        <v>40.4</v>
      </c>
      <c r="U13" s="6">
        <v>41.4</v>
      </c>
      <c r="V13" s="6">
        <v>42</v>
      </c>
      <c r="W13" s="6">
        <v>42.2</v>
      </c>
    </row>
    <row r="14" spans="1:23" ht="14.25">
      <c r="A14" s="11" t="s">
        <v>23</v>
      </c>
      <c r="B14" s="11">
        <f>Data!B14/Data!D14*'données brutes'!D14</f>
        <v>29.1</v>
      </c>
      <c r="C14" s="11">
        <f>Data!C14/Data!E14*'données brutes'!E14</f>
        <v>33.2</v>
      </c>
      <c r="D14" s="12">
        <v>37.4</v>
      </c>
      <c r="E14" s="12">
        <v>42.9</v>
      </c>
      <c r="F14" s="12">
        <v>41.9</v>
      </c>
      <c r="G14" s="12">
        <v>42.4</v>
      </c>
      <c r="H14" s="12">
        <v>43.1</v>
      </c>
      <c r="I14" s="14">
        <v>44</v>
      </c>
      <c r="J14" s="12">
        <v>44.7</v>
      </c>
      <c r="K14" s="12">
        <v>45.3</v>
      </c>
      <c r="M14" s="6" t="s">
        <v>29</v>
      </c>
      <c r="N14" s="6">
        <v>28.4</v>
      </c>
      <c r="O14" s="6">
        <v>32.2</v>
      </c>
      <c r="P14" s="6">
        <v>34.7</v>
      </c>
      <c r="Q14" s="6">
        <v>41.7</v>
      </c>
      <c r="R14" s="6">
        <v>42.5</v>
      </c>
      <c r="S14" s="6">
        <v>42.3</v>
      </c>
      <c r="T14" s="6">
        <v>41</v>
      </c>
      <c r="U14" s="6">
        <v>41.1</v>
      </c>
      <c r="V14" s="6">
        <v>41.2</v>
      </c>
      <c r="W14" s="6">
        <v>43.8</v>
      </c>
    </row>
    <row r="15" spans="1:23" ht="14.25">
      <c r="A15" s="11" t="s">
        <v>24</v>
      </c>
      <c r="B15" s="11">
        <f>Data!B15/Data!D15*'données brutes'!D15</f>
        <v>28</v>
      </c>
      <c r="C15" s="11">
        <f>Data!C15/Data!E15*'données brutes'!E15</f>
        <v>30.3</v>
      </c>
      <c r="D15" s="12">
        <v>32.5</v>
      </c>
      <c r="E15" s="12">
        <v>35.2</v>
      </c>
      <c r="F15" s="12">
        <v>38.4</v>
      </c>
      <c r="G15" s="12">
        <v>39.5</v>
      </c>
      <c r="H15" s="12">
        <v>40.4</v>
      </c>
      <c r="I15" s="12">
        <v>41.4</v>
      </c>
      <c r="J15" s="14">
        <v>42</v>
      </c>
      <c r="K15" s="12">
        <v>42.2</v>
      </c>
      <c r="M15" s="6" t="s">
        <v>26</v>
      </c>
      <c r="N15" s="6">
        <v>23.7</v>
      </c>
      <c r="O15" s="6">
        <v>29.5</v>
      </c>
      <c r="P15" s="6">
        <v>33.1</v>
      </c>
      <c r="Q15" s="6">
        <v>36.4</v>
      </c>
      <c r="R15" s="6">
        <v>36.8</v>
      </c>
      <c r="S15" s="6">
        <v>37.4</v>
      </c>
      <c r="T15" s="6">
        <v>38.4</v>
      </c>
      <c r="U15" s="6">
        <v>39.1</v>
      </c>
      <c r="V15" s="6">
        <v>40.3</v>
      </c>
      <c r="W15" s="6">
        <v>40.4</v>
      </c>
    </row>
    <row r="16" spans="1:23" ht="14.25">
      <c r="A16" s="11" t="s">
        <v>25</v>
      </c>
      <c r="B16" s="11">
        <f>Data!B16/Data!D16*'données brutes'!D16</f>
        <v>15.4</v>
      </c>
      <c r="C16" s="11">
        <f>Data!C16/Data!E16*'données brutes'!E16</f>
        <v>17.9</v>
      </c>
      <c r="D16" s="12">
        <v>20.8</v>
      </c>
      <c r="E16" s="12">
        <v>23</v>
      </c>
      <c r="F16" s="12">
        <v>23.2</v>
      </c>
      <c r="G16" s="12">
        <v>23.3</v>
      </c>
      <c r="H16" s="12">
        <v>23.4</v>
      </c>
      <c r="I16" s="12">
        <v>23.9</v>
      </c>
      <c r="J16" s="12">
        <v>24.8</v>
      </c>
      <c r="K16" s="12">
        <v>24.6</v>
      </c>
      <c r="M16" s="6" t="s">
        <v>28</v>
      </c>
      <c r="N16" s="6">
        <v>24.6</v>
      </c>
      <c r="O16" s="6">
        <v>28.7</v>
      </c>
      <c r="P16" s="6">
        <v>30.8</v>
      </c>
      <c r="Q16" s="6">
        <v>33.9</v>
      </c>
      <c r="R16" s="6">
        <v>36.7</v>
      </c>
      <c r="S16" s="6">
        <v>37.3</v>
      </c>
      <c r="T16" s="6">
        <v>38.3</v>
      </c>
      <c r="U16" s="6">
        <v>39.1</v>
      </c>
      <c r="V16" s="6">
        <v>40</v>
      </c>
      <c r="W16" s="6">
        <v>41.3</v>
      </c>
    </row>
    <row r="17" spans="1:23" ht="14.25">
      <c r="A17" s="11" t="s">
        <v>26</v>
      </c>
      <c r="B17" s="11">
        <f>Data!B17/Data!D17*'données brutes'!D17</f>
        <v>23.7</v>
      </c>
      <c r="C17" s="11">
        <f>Data!C17/Data!E17*'données brutes'!E17</f>
        <v>29.5</v>
      </c>
      <c r="D17" s="12">
        <v>33.1</v>
      </c>
      <c r="E17" s="12">
        <v>36.4</v>
      </c>
      <c r="F17" s="12">
        <v>36.8</v>
      </c>
      <c r="G17" s="12">
        <v>37.4</v>
      </c>
      <c r="H17" s="12">
        <v>38.4</v>
      </c>
      <c r="I17" s="12">
        <v>39.1</v>
      </c>
      <c r="J17" s="12">
        <v>40.3</v>
      </c>
      <c r="K17" s="12">
        <v>40.4</v>
      </c>
      <c r="M17" s="15" t="s">
        <v>79</v>
      </c>
      <c r="N17" s="6">
        <v>21.109027777777776</v>
      </c>
      <c r="O17" s="6">
        <v>24.061926605504592</v>
      </c>
      <c r="P17" s="6">
        <v>26.9</v>
      </c>
      <c r="Q17" s="6">
        <v>30.5</v>
      </c>
      <c r="R17" s="6">
        <v>31.9</v>
      </c>
      <c r="S17" s="6">
        <v>32.6</v>
      </c>
      <c r="T17" s="6">
        <v>33.3</v>
      </c>
      <c r="U17" s="6">
        <v>34.2</v>
      </c>
      <c r="V17" s="6">
        <v>34.9</v>
      </c>
      <c r="W17" s="6">
        <v>35.1</v>
      </c>
    </row>
    <row r="18" spans="1:23" ht="14.25">
      <c r="A18" s="11" t="s">
        <v>27</v>
      </c>
      <c r="B18" s="11">
        <f>Data!B18/Data!D18*'données brutes'!D18</f>
        <v>18.4</v>
      </c>
      <c r="C18" s="11">
        <f>Data!C18/Data!E18*'données brutes'!E18</f>
        <v>22.3</v>
      </c>
      <c r="D18" s="12">
        <v>24.2</v>
      </c>
      <c r="E18" s="12">
        <v>27.2</v>
      </c>
      <c r="F18" s="12">
        <v>27.5</v>
      </c>
      <c r="G18" s="12">
        <v>27.7</v>
      </c>
      <c r="H18" s="14">
        <v>28</v>
      </c>
      <c r="I18" s="12">
        <v>28.9</v>
      </c>
      <c r="J18" s="12">
        <v>29.6</v>
      </c>
      <c r="K18" s="14">
        <v>29</v>
      </c>
      <c r="M18" s="6" t="s">
        <v>27</v>
      </c>
      <c r="N18" s="6">
        <v>18.4</v>
      </c>
      <c r="O18" s="6">
        <v>22.3</v>
      </c>
      <c r="P18" s="6">
        <v>24.2</v>
      </c>
      <c r="Q18" s="6">
        <v>27.2</v>
      </c>
      <c r="R18" s="6">
        <v>27.5</v>
      </c>
      <c r="S18" s="6">
        <v>27.7</v>
      </c>
      <c r="T18" s="6">
        <v>28</v>
      </c>
      <c r="U18" s="6">
        <v>28.9</v>
      </c>
      <c r="V18" s="6">
        <v>29.6</v>
      </c>
      <c r="W18" s="6">
        <v>29</v>
      </c>
    </row>
    <row r="19" spans="1:23" ht="14.25">
      <c r="A19" s="11" t="s">
        <v>28</v>
      </c>
      <c r="B19" s="11">
        <f>Data!B19/Data!D19*'données brutes'!D19</f>
        <v>24.6</v>
      </c>
      <c r="C19" s="11">
        <f>Data!C19/Data!E19*'données brutes'!E19</f>
        <v>28.7</v>
      </c>
      <c r="D19" s="12">
        <v>30.8</v>
      </c>
      <c r="E19" s="12">
        <v>33.9</v>
      </c>
      <c r="F19" s="12">
        <v>36.7</v>
      </c>
      <c r="G19" s="12">
        <v>37.3</v>
      </c>
      <c r="H19" s="12">
        <v>38.3</v>
      </c>
      <c r="I19" s="12">
        <v>39.1</v>
      </c>
      <c r="J19" s="14">
        <v>40</v>
      </c>
      <c r="K19" s="12">
        <v>41.3</v>
      </c>
      <c r="M19" s="15" t="s">
        <v>80</v>
      </c>
      <c r="N19" s="6">
        <v>17.10694444444444</v>
      </c>
      <c r="O19" s="6">
        <v>19.5</v>
      </c>
      <c r="P19" s="6">
        <v>21.8</v>
      </c>
      <c r="Q19" s="6">
        <v>24.8</v>
      </c>
      <c r="R19" s="6">
        <v>25.9</v>
      </c>
      <c r="S19" s="6">
        <v>26.6</v>
      </c>
      <c r="T19" s="6">
        <v>27.3</v>
      </c>
      <c r="U19" s="6">
        <v>28.1</v>
      </c>
      <c r="V19" s="6">
        <v>28.8</v>
      </c>
      <c r="W19" s="6">
        <v>29.1</v>
      </c>
    </row>
    <row r="20" spans="1:23" ht="14.25">
      <c r="A20" s="11" t="s">
        <v>29</v>
      </c>
      <c r="B20" s="11">
        <f>Data!B20/Data!D20*'données brutes'!D20</f>
        <v>28.4</v>
      </c>
      <c r="C20" s="11">
        <f>Data!C20/Data!E20*'données brutes'!E20</f>
        <v>32.2</v>
      </c>
      <c r="D20" s="12">
        <v>34.7</v>
      </c>
      <c r="E20" s="12">
        <v>41.7</v>
      </c>
      <c r="F20" s="12">
        <v>42.5</v>
      </c>
      <c r="G20" s="12">
        <v>42.3</v>
      </c>
      <c r="H20" s="12">
        <v>41</v>
      </c>
      <c r="I20" s="12">
        <v>41.1</v>
      </c>
      <c r="J20" s="12">
        <v>41.2</v>
      </c>
      <c r="K20" s="12">
        <v>43.8</v>
      </c>
      <c r="M20" s="6" t="s">
        <v>30</v>
      </c>
      <c r="N20" s="6">
        <v>25.97222222222223</v>
      </c>
      <c r="O20" s="6">
        <v>24.444444444444443</v>
      </c>
      <c r="P20" s="6">
        <v>24.226190476190478</v>
      </c>
      <c r="Q20" s="6">
        <v>25.753968253968253</v>
      </c>
      <c r="R20" s="6">
        <v>27.5</v>
      </c>
      <c r="S20" s="6">
        <v>26.4</v>
      </c>
      <c r="T20" s="6">
        <v>26.9</v>
      </c>
      <c r="U20" s="6">
        <v>27.5</v>
      </c>
      <c r="V20" s="6"/>
      <c r="W20" s="6"/>
    </row>
    <row r="21" spans="1:23" ht="14.25">
      <c r="A21" s="11" t="s">
        <v>30</v>
      </c>
      <c r="B21" s="11">
        <f>Data!B21/Data!D21*'données brutes'!D21</f>
        <v>25.97222222222223</v>
      </c>
      <c r="C21" s="11">
        <f>Data!C21/Data!E21*'données brutes'!E21</f>
        <v>24.444444444444443</v>
      </c>
      <c r="D21" s="13">
        <f>$F21*Data!D21/Data!$I21</f>
        <v>24.226190476190478</v>
      </c>
      <c r="E21" s="13">
        <f>$F21*Data!E21/Data!$I21</f>
        <v>25.753968253968253</v>
      </c>
      <c r="F21" s="12">
        <v>27.5</v>
      </c>
      <c r="G21" s="12">
        <v>26.4</v>
      </c>
      <c r="H21" s="12">
        <v>26.9</v>
      </c>
      <c r="I21" s="12">
        <v>27.5</v>
      </c>
      <c r="J21" s="13" t="s">
        <v>31</v>
      </c>
      <c r="K21" s="13" t="s">
        <v>31</v>
      </c>
      <c r="M21" s="6" t="s">
        <v>25</v>
      </c>
      <c r="N21" s="6">
        <v>15.4</v>
      </c>
      <c r="O21" s="6">
        <v>17.9</v>
      </c>
      <c r="P21" s="6">
        <v>20.8</v>
      </c>
      <c r="Q21" s="6">
        <v>23</v>
      </c>
      <c r="R21" s="6">
        <v>23.2</v>
      </c>
      <c r="S21" s="6">
        <v>23.3</v>
      </c>
      <c r="T21" s="6">
        <v>23.4</v>
      </c>
      <c r="U21" s="6">
        <v>23.9</v>
      </c>
      <c r="V21" s="6">
        <v>24.8</v>
      </c>
      <c r="W21" s="6">
        <v>24.6</v>
      </c>
    </row>
    <row r="23" spans="1:11" ht="14.25">
      <c r="A23" s="9" t="s">
        <v>32</v>
      </c>
      <c r="B23" s="9"/>
      <c r="C23" s="9"/>
      <c r="D23" s="8"/>
      <c r="E23" s="8"/>
      <c r="F23" s="8"/>
      <c r="G23" s="8"/>
      <c r="H23" s="8"/>
      <c r="I23" s="8"/>
      <c r="J23" s="8"/>
      <c r="K23" s="8"/>
    </row>
    <row r="24" spans="1:11" ht="14.25">
      <c r="A24" s="9" t="s">
        <v>31</v>
      </c>
      <c r="B24" s="9"/>
      <c r="C24" s="9"/>
      <c r="D24" s="9" t="s">
        <v>33</v>
      </c>
      <c r="E24" s="8"/>
      <c r="F24" s="8"/>
      <c r="G24" s="8"/>
      <c r="H24" s="8"/>
      <c r="I24" s="8"/>
      <c r="J24" s="8"/>
      <c r="K24" s="8"/>
    </row>
    <row r="26" spans="1:11" ht="14.25">
      <c r="A26" s="9" t="s">
        <v>5</v>
      </c>
      <c r="B26" s="9"/>
      <c r="C26" s="9"/>
      <c r="D26" s="9" t="s">
        <v>6</v>
      </c>
      <c r="E26" s="8"/>
      <c r="F26" s="8"/>
      <c r="G26" s="8"/>
      <c r="H26" s="8"/>
      <c r="I26" s="8"/>
      <c r="J26" s="8"/>
      <c r="K26" s="8"/>
    </row>
    <row r="27" spans="1:11" ht="14.25">
      <c r="A27" s="9" t="s">
        <v>7</v>
      </c>
      <c r="B27" s="9"/>
      <c r="C27" s="9"/>
      <c r="D27" s="9" t="s">
        <v>34</v>
      </c>
      <c r="E27" s="8"/>
      <c r="F27" s="8"/>
      <c r="G27" s="8"/>
      <c r="H27" s="8"/>
      <c r="I27" s="8"/>
      <c r="J27" s="8"/>
      <c r="K27" s="8"/>
    </row>
    <row r="28" spans="1:11" ht="14.25">
      <c r="A28" s="9" t="s">
        <v>9</v>
      </c>
      <c r="B28" s="9"/>
      <c r="C28" s="9"/>
      <c r="D28" s="9" t="s">
        <v>10</v>
      </c>
      <c r="E28" s="8"/>
      <c r="F28" s="8"/>
      <c r="G28" s="8"/>
      <c r="H28" s="8"/>
      <c r="I28" s="8"/>
      <c r="J28" s="8"/>
      <c r="K28" s="8"/>
    </row>
    <row r="30" spans="1:11" ht="14.25">
      <c r="A30" s="11" t="s">
        <v>11</v>
      </c>
      <c r="B30" s="11"/>
      <c r="C30" s="11"/>
      <c r="D30" s="11" t="s">
        <v>14</v>
      </c>
      <c r="E30" s="11" t="s">
        <v>15</v>
      </c>
      <c r="F30" s="11" t="s">
        <v>19</v>
      </c>
      <c r="G30" s="11" t="s">
        <v>20</v>
      </c>
      <c r="H30" s="11" t="s">
        <v>42</v>
      </c>
      <c r="I30" s="11" t="s">
        <v>43</v>
      </c>
      <c r="J30" s="11" t="s">
        <v>44</v>
      </c>
      <c r="K30" s="11" t="s">
        <v>45</v>
      </c>
    </row>
    <row r="31" spans="1:11" ht="14.25">
      <c r="A31" s="11" t="s">
        <v>46</v>
      </c>
      <c r="B31" s="11"/>
      <c r="C31" s="11"/>
      <c r="D31" s="12">
        <v>16.1</v>
      </c>
      <c r="E31" s="12">
        <v>18.4</v>
      </c>
      <c r="F31" s="12">
        <v>19.5</v>
      </c>
      <c r="G31" s="14">
        <v>20</v>
      </c>
      <c r="H31" s="12">
        <v>20.6</v>
      </c>
      <c r="I31" s="12">
        <v>21.2</v>
      </c>
      <c r="J31" s="12">
        <v>21.7</v>
      </c>
      <c r="K31" s="14">
        <v>22</v>
      </c>
    </row>
    <row r="32" spans="1:11" ht="14.25">
      <c r="A32" s="11" t="s">
        <v>47</v>
      </c>
      <c r="B32" s="11"/>
      <c r="C32" s="11"/>
      <c r="D32" s="12">
        <v>16</v>
      </c>
      <c r="E32" s="12">
        <v>18.4</v>
      </c>
      <c r="F32" s="12">
        <v>19.8</v>
      </c>
      <c r="G32" s="12">
        <v>20.3</v>
      </c>
      <c r="H32" s="12">
        <v>20.9</v>
      </c>
      <c r="I32" s="12">
        <v>21.5</v>
      </c>
      <c r="J32" s="13" t="s">
        <v>31</v>
      </c>
      <c r="K32" s="13" t="s">
        <v>31</v>
      </c>
    </row>
    <row r="33" spans="1:11" ht="14.25">
      <c r="A33" s="11" t="s">
        <v>22</v>
      </c>
      <c r="B33" s="11"/>
      <c r="C33" s="11"/>
      <c r="D33" s="12">
        <v>21.2</v>
      </c>
      <c r="E33" s="12">
        <v>23.8</v>
      </c>
      <c r="F33" s="12">
        <v>24.9</v>
      </c>
      <c r="G33" s="12">
        <v>25.4</v>
      </c>
      <c r="H33" s="14">
        <v>26</v>
      </c>
      <c r="I33" s="12">
        <v>26.5</v>
      </c>
      <c r="J33" s="13" t="s">
        <v>31</v>
      </c>
      <c r="K33" s="13" t="s">
        <v>31</v>
      </c>
    </row>
    <row r="34" spans="1:11" ht="14.25">
      <c r="A34" s="11" t="s">
        <v>48</v>
      </c>
      <c r="B34" s="11"/>
      <c r="C34" s="11"/>
      <c r="D34" s="13" t="s">
        <v>31</v>
      </c>
      <c r="E34" s="13" t="s">
        <v>31</v>
      </c>
      <c r="F34" s="13" t="s">
        <v>31</v>
      </c>
      <c r="G34" s="13" t="s">
        <v>31</v>
      </c>
      <c r="H34" s="13" t="s">
        <v>31</v>
      </c>
      <c r="I34" s="13" t="s">
        <v>31</v>
      </c>
      <c r="J34" s="13" t="s">
        <v>31</v>
      </c>
      <c r="K34" s="13" t="s">
        <v>31</v>
      </c>
    </row>
    <row r="35" spans="1:11" ht="14.25">
      <c r="A35" s="11" t="s">
        <v>49</v>
      </c>
      <c r="B35" s="11"/>
      <c r="C35" s="11"/>
      <c r="D35" s="12">
        <v>19.8</v>
      </c>
      <c r="E35" s="12">
        <v>22.6</v>
      </c>
      <c r="F35" s="12">
        <v>23.9</v>
      </c>
      <c r="G35" s="12">
        <v>24.4</v>
      </c>
      <c r="H35" s="14">
        <v>25</v>
      </c>
      <c r="I35" s="12">
        <v>25.6</v>
      </c>
      <c r="J35" s="12">
        <v>26.1</v>
      </c>
      <c r="K35" s="12">
        <v>26.3</v>
      </c>
    </row>
    <row r="36" spans="1:11" ht="14.25">
      <c r="A36" s="11" t="s">
        <v>23</v>
      </c>
      <c r="B36" s="11"/>
      <c r="C36" s="11"/>
      <c r="D36" s="12">
        <v>24.6</v>
      </c>
      <c r="E36" s="12">
        <v>29.1</v>
      </c>
      <c r="F36" s="12">
        <v>30.1</v>
      </c>
      <c r="G36" s="12">
        <v>30.7</v>
      </c>
      <c r="H36" s="12">
        <v>31.4</v>
      </c>
      <c r="I36" s="12">
        <v>32.2</v>
      </c>
      <c r="J36" s="12">
        <v>32.8</v>
      </c>
      <c r="K36" s="12">
        <v>33.2</v>
      </c>
    </row>
    <row r="37" spans="1:11" ht="14.25">
      <c r="A37" s="11" t="s">
        <v>50</v>
      </c>
      <c r="B37" s="11"/>
      <c r="C37" s="11"/>
      <c r="D37" s="12">
        <v>2</v>
      </c>
      <c r="E37" s="12">
        <v>2.7</v>
      </c>
      <c r="F37" s="12">
        <v>3.5</v>
      </c>
      <c r="G37" s="12">
        <v>3.9</v>
      </c>
      <c r="H37" s="12">
        <v>4.2</v>
      </c>
      <c r="I37" s="12">
        <v>4.7</v>
      </c>
      <c r="J37" s="12">
        <v>4.9</v>
      </c>
      <c r="K37" s="12">
        <v>5.3</v>
      </c>
    </row>
    <row r="38" spans="1:11" ht="14.25">
      <c r="A38" s="11" t="s">
        <v>51</v>
      </c>
      <c r="B38" s="11"/>
      <c r="C38" s="11"/>
      <c r="D38" s="12">
        <v>6.5</v>
      </c>
      <c r="E38" s="12">
        <v>7.2</v>
      </c>
      <c r="F38" s="12">
        <v>7.5</v>
      </c>
      <c r="G38" s="12">
        <v>8.3</v>
      </c>
      <c r="H38" s="12">
        <v>9.3</v>
      </c>
      <c r="I38" s="14">
        <v>10</v>
      </c>
      <c r="J38" s="12">
        <v>10.3</v>
      </c>
      <c r="K38" s="12">
        <v>10.9</v>
      </c>
    </row>
    <row r="39" spans="1:11" ht="14.25">
      <c r="A39" s="11" t="s">
        <v>52</v>
      </c>
      <c r="B39" s="11"/>
      <c r="C39" s="11"/>
      <c r="D39" s="12">
        <v>30.4</v>
      </c>
      <c r="E39" s="12">
        <v>35.5</v>
      </c>
      <c r="F39" s="12">
        <v>38.2</v>
      </c>
      <c r="G39" s="14">
        <v>39</v>
      </c>
      <c r="H39" s="12">
        <v>40.3</v>
      </c>
      <c r="I39" s="12">
        <v>41.3</v>
      </c>
      <c r="J39" s="12">
        <v>41.8</v>
      </c>
      <c r="K39" s="12">
        <v>43.2</v>
      </c>
    </row>
    <row r="40" spans="1:11" ht="14.25">
      <c r="A40" s="11" t="s">
        <v>24</v>
      </c>
      <c r="B40" s="11"/>
      <c r="C40" s="11"/>
      <c r="D40" s="12">
        <v>25.3</v>
      </c>
      <c r="E40" s="12">
        <v>27.4</v>
      </c>
      <c r="F40" s="12">
        <v>30</v>
      </c>
      <c r="G40" s="12">
        <v>30.8</v>
      </c>
      <c r="H40" s="12">
        <v>31.6</v>
      </c>
      <c r="I40" s="12">
        <v>32.3</v>
      </c>
      <c r="J40" s="12">
        <v>32.6</v>
      </c>
      <c r="K40" s="12">
        <v>32.8</v>
      </c>
    </row>
    <row r="41" spans="1:11" ht="14.25">
      <c r="A41" s="11" t="s">
        <v>53</v>
      </c>
      <c r="B41" s="11"/>
      <c r="C41" s="11"/>
      <c r="D41" s="12">
        <v>5.4</v>
      </c>
      <c r="E41" s="12">
        <v>6.3</v>
      </c>
      <c r="F41" s="12">
        <v>7.8</v>
      </c>
      <c r="G41" s="12">
        <v>8.4</v>
      </c>
      <c r="H41" s="12">
        <v>8.9</v>
      </c>
      <c r="I41" s="12">
        <v>9.5</v>
      </c>
      <c r="J41" s="12">
        <v>9.8</v>
      </c>
      <c r="K41" s="12">
        <v>10.3</v>
      </c>
    </row>
    <row r="42" spans="1:11" ht="14.25">
      <c r="A42" s="11" t="s">
        <v>54</v>
      </c>
      <c r="B42" s="11"/>
      <c r="C42" s="11"/>
      <c r="D42" s="12">
        <v>24.2</v>
      </c>
      <c r="E42" s="12">
        <v>26.2</v>
      </c>
      <c r="F42" s="12">
        <v>26.1</v>
      </c>
      <c r="G42" s="12">
        <v>26.6</v>
      </c>
      <c r="H42" s="12">
        <v>27.2</v>
      </c>
      <c r="I42" s="12">
        <v>27.8</v>
      </c>
      <c r="J42" s="12">
        <v>28.8</v>
      </c>
      <c r="K42" s="12">
        <v>29.9</v>
      </c>
    </row>
    <row r="43" spans="1:11" ht="14.25">
      <c r="A43" s="11" t="s">
        <v>55</v>
      </c>
      <c r="B43" s="11"/>
      <c r="C43" s="11"/>
      <c r="D43" s="12">
        <v>13.3</v>
      </c>
      <c r="E43" s="12">
        <v>12.4</v>
      </c>
      <c r="F43" s="12">
        <v>12.4</v>
      </c>
      <c r="G43" s="12">
        <v>12.3</v>
      </c>
      <c r="H43" s="12">
        <v>12.6</v>
      </c>
      <c r="I43" s="12">
        <v>12.9</v>
      </c>
      <c r="J43" s="12">
        <v>13.2</v>
      </c>
      <c r="K43" s="12">
        <v>13.4</v>
      </c>
    </row>
    <row r="44" spans="1:11" ht="14.25">
      <c r="A44" s="11" t="s">
        <v>25</v>
      </c>
      <c r="B44" s="11"/>
      <c r="C44" s="11"/>
      <c r="D44" s="12">
        <v>15.2</v>
      </c>
      <c r="E44" s="12">
        <v>16.9</v>
      </c>
      <c r="F44" s="12">
        <v>17.2</v>
      </c>
      <c r="G44" s="12">
        <v>17.3</v>
      </c>
      <c r="H44" s="12">
        <v>17.3</v>
      </c>
      <c r="I44" s="12">
        <v>17.6</v>
      </c>
      <c r="J44" s="12">
        <v>18.1</v>
      </c>
      <c r="K44" s="14">
        <v>18</v>
      </c>
    </row>
    <row r="45" spans="1:11" ht="14.25">
      <c r="A45" s="11" t="s">
        <v>26</v>
      </c>
      <c r="B45" s="11"/>
      <c r="C45" s="11"/>
      <c r="D45" s="12">
        <v>22.1</v>
      </c>
      <c r="E45" s="12">
        <v>24</v>
      </c>
      <c r="F45" s="12">
        <v>25.1</v>
      </c>
      <c r="G45" s="12">
        <v>25.7</v>
      </c>
      <c r="H45" s="12">
        <v>26.2</v>
      </c>
      <c r="I45" s="12">
        <v>26.7</v>
      </c>
      <c r="J45" s="12">
        <v>27.5</v>
      </c>
      <c r="K45" s="12">
        <v>27.6</v>
      </c>
    </row>
    <row r="46" spans="1:11" ht="14.25">
      <c r="A46" s="11" t="s">
        <v>56</v>
      </c>
      <c r="B46" s="11"/>
      <c r="C46" s="11"/>
      <c r="D46" s="12">
        <v>7.3</v>
      </c>
      <c r="E46" s="12">
        <v>7.1</v>
      </c>
      <c r="F46" s="12">
        <v>7.4</v>
      </c>
      <c r="G46" s="12">
        <v>7.8</v>
      </c>
      <c r="H46" s="12">
        <v>8.4</v>
      </c>
      <c r="I46" s="12">
        <v>8.8</v>
      </c>
      <c r="J46" s="12">
        <v>8.7</v>
      </c>
      <c r="K46" s="14">
        <v>9</v>
      </c>
    </row>
    <row r="47" spans="1:11" ht="14.25">
      <c r="A47" s="11" t="s">
        <v>27</v>
      </c>
      <c r="B47" s="11"/>
      <c r="C47" s="11"/>
      <c r="D47" s="12">
        <v>17.1</v>
      </c>
      <c r="E47" s="12">
        <v>19.5</v>
      </c>
      <c r="F47" s="12">
        <v>19.7</v>
      </c>
      <c r="G47" s="12">
        <v>19.8</v>
      </c>
      <c r="H47" s="14">
        <v>20</v>
      </c>
      <c r="I47" s="12">
        <v>20.5</v>
      </c>
      <c r="J47" s="12">
        <v>21.1</v>
      </c>
      <c r="K47" s="12">
        <v>20.7</v>
      </c>
    </row>
    <row r="48" spans="1:11" ht="14.25">
      <c r="A48" s="11" t="s">
        <v>57</v>
      </c>
      <c r="B48" s="11"/>
      <c r="C48" s="11"/>
      <c r="D48" s="12">
        <v>11.7</v>
      </c>
      <c r="E48" s="12">
        <v>12.6</v>
      </c>
      <c r="F48" s="12">
        <v>10.8</v>
      </c>
      <c r="G48" s="14">
        <v>11</v>
      </c>
      <c r="H48" s="12">
        <v>11.4</v>
      </c>
      <c r="I48" s="12">
        <v>11.7</v>
      </c>
      <c r="J48" s="12">
        <v>11.7</v>
      </c>
      <c r="K48" s="12">
        <v>12.4</v>
      </c>
    </row>
    <row r="49" spans="1:11" ht="14.25">
      <c r="A49" s="11" t="s">
        <v>58</v>
      </c>
      <c r="B49" s="11"/>
      <c r="C49" s="11"/>
      <c r="D49" s="12">
        <v>4.3</v>
      </c>
      <c r="E49" s="12">
        <v>4.6</v>
      </c>
      <c r="F49" s="12">
        <v>6</v>
      </c>
      <c r="G49" s="12">
        <v>6.4</v>
      </c>
      <c r="H49" s="12">
        <v>7.1</v>
      </c>
      <c r="I49" s="12">
        <v>7.7</v>
      </c>
      <c r="J49" s="12">
        <v>8.1</v>
      </c>
      <c r="K49" s="12">
        <v>8.3</v>
      </c>
    </row>
    <row r="50" spans="1:11" ht="14.25">
      <c r="A50" s="11" t="s">
        <v>59</v>
      </c>
      <c r="B50" s="11"/>
      <c r="C50" s="11"/>
      <c r="D50" s="12">
        <v>4.1</v>
      </c>
      <c r="E50" s="12">
        <v>4.2</v>
      </c>
      <c r="F50" s="12">
        <v>5.4</v>
      </c>
      <c r="G50" s="12">
        <v>5.9</v>
      </c>
      <c r="H50" s="12">
        <v>6.4</v>
      </c>
      <c r="I50" s="12">
        <v>8.9</v>
      </c>
      <c r="J50" s="12">
        <v>9.7</v>
      </c>
      <c r="K50" s="12">
        <v>10.6</v>
      </c>
    </row>
    <row r="51" spans="1:11" ht="14.25">
      <c r="A51" s="11" t="s">
        <v>60</v>
      </c>
      <c r="B51" s="11"/>
      <c r="C51" s="11"/>
      <c r="D51" s="12">
        <v>25.8</v>
      </c>
      <c r="E51" s="12">
        <v>27.5</v>
      </c>
      <c r="F51" s="12">
        <v>29.2</v>
      </c>
      <c r="G51" s="12">
        <v>30.4</v>
      </c>
      <c r="H51" s="12">
        <v>30.9</v>
      </c>
      <c r="I51" s="12">
        <v>31.3</v>
      </c>
      <c r="J51" s="12">
        <v>31.4</v>
      </c>
      <c r="K51" s="12">
        <v>31.6</v>
      </c>
    </row>
    <row r="52" spans="1:11" ht="14.25">
      <c r="A52" s="11" t="s">
        <v>61</v>
      </c>
      <c r="B52" s="11"/>
      <c r="C52" s="11"/>
      <c r="D52" s="12">
        <v>5.5</v>
      </c>
      <c r="E52" s="12">
        <v>5.9</v>
      </c>
      <c r="F52" s="12">
        <v>6.4</v>
      </c>
      <c r="G52" s="12">
        <v>7.3</v>
      </c>
      <c r="H52" s="12">
        <v>7.9</v>
      </c>
      <c r="I52" s="12">
        <v>8.6</v>
      </c>
      <c r="J52" s="12">
        <v>8.6</v>
      </c>
      <c r="K52" s="12">
        <v>9.1</v>
      </c>
    </row>
    <row r="53" spans="1:11" ht="14.25">
      <c r="A53" s="11" t="s">
        <v>62</v>
      </c>
      <c r="B53" s="11"/>
      <c r="C53" s="11"/>
      <c r="D53" s="12">
        <v>11.2</v>
      </c>
      <c r="E53" s="12">
        <v>10.5</v>
      </c>
      <c r="F53" s="12">
        <v>12.1</v>
      </c>
      <c r="G53" s="12">
        <v>12.7</v>
      </c>
      <c r="H53" s="12">
        <v>12.8</v>
      </c>
      <c r="I53" s="12">
        <v>12.9</v>
      </c>
      <c r="J53" s="12">
        <v>13.1</v>
      </c>
      <c r="K53" s="12">
        <v>13.5</v>
      </c>
    </row>
    <row r="54" spans="1:11" ht="14.25">
      <c r="A54" s="11" t="s">
        <v>28</v>
      </c>
      <c r="B54" s="11"/>
      <c r="C54" s="11"/>
      <c r="D54" s="12">
        <v>23.6</v>
      </c>
      <c r="E54" s="12">
        <v>25.8</v>
      </c>
      <c r="F54" s="12">
        <v>28.5</v>
      </c>
      <c r="G54" s="12">
        <v>29.1</v>
      </c>
      <c r="H54" s="12">
        <v>29.6</v>
      </c>
      <c r="I54" s="12">
        <v>30.2</v>
      </c>
      <c r="J54" s="14">
        <v>32</v>
      </c>
      <c r="K54" s="12">
        <v>32.3</v>
      </c>
    </row>
    <row r="55" spans="1:11" ht="14.25">
      <c r="A55" s="11" t="s">
        <v>63</v>
      </c>
      <c r="B55" s="11"/>
      <c r="C55" s="11"/>
      <c r="D55" s="12">
        <v>21.7</v>
      </c>
      <c r="E55" s="12">
        <v>24.2</v>
      </c>
      <c r="F55" s="12">
        <v>26.6</v>
      </c>
      <c r="G55" s="12">
        <v>26.9</v>
      </c>
      <c r="H55" s="12">
        <v>27.8</v>
      </c>
      <c r="I55" s="12">
        <v>28.6</v>
      </c>
      <c r="J55" s="12">
        <v>29.3</v>
      </c>
      <c r="K55" s="12">
        <v>29.7</v>
      </c>
    </row>
    <row r="56" spans="1:11" ht="14.25">
      <c r="A56" s="11" t="s">
        <v>64</v>
      </c>
      <c r="B56" s="11"/>
      <c r="C56" s="11"/>
      <c r="D56" s="12">
        <v>6.1</v>
      </c>
      <c r="E56" s="12">
        <v>6.2</v>
      </c>
      <c r="F56" s="12">
        <v>6.8</v>
      </c>
      <c r="G56" s="12">
        <v>7.4</v>
      </c>
      <c r="H56" s="14">
        <v>8</v>
      </c>
      <c r="I56" s="12">
        <v>8.4</v>
      </c>
      <c r="J56" s="12">
        <v>8.6</v>
      </c>
      <c r="K56" s="14">
        <v>9</v>
      </c>
    </row>
    <row r="57" spans="1:11" ht="14.25">
      <c r="A57" s="11" t="s">
        <v>65</v>
      </c>
      <c r="B57" s="11"/>
      <c r="C57" s="11"/>
      <c r="D57" s="12">
        <v>8.1</v>
      </c>
      <c r="E57" s="12">
        <v>8.8</v>
      </c>
      <c r="F57" s="12">
        <v>8.8</v>
      </c>
      <c r="G57" s="12">
        <v>9.1</v>
      </c>
      <c r="H57" s="12">
        <v>9.4</v>
      </c>
      <c r="I57" s="12">
        <v>9.5</v>
      </c>
      <c r="J57" s="12">
        <v>10.3</v>
      </c>
      <c r="K57" s="12">
        <v>10.5</v>
      </c>
    </row>
    <row r="58" spans="1:11" ht="14.25">
      <c r="A58" s="11" t="s">
        <v>66</v>
      </c>
      <c r="B58" s="11"/>
      <c r="C58" s="11"/>
      <c r="D58" s="12">
        <v>2.9</v>
      </c>
      <c r="E58" s="12">
        <v>3.2</v>
      </c>
      <c r="F58" s="12">
        <v>4.1</v>
      </c>
      <c r="G58" s="12">
        <v>4.6</v>
      </c>
      <c r="H58" s="14">
        <v>6</v>
      </c>
      <c r="I58" s="12">
        <v>6.5</v>
      </c>
      <c r="J58" s="12">
        <v>6.9</v>
      </c>
      <c r="K58" s="12">
        <v>7.2</v>
      </c>
    </row>
    <row r="59" spans="1:11" ht="14.25">
      <c r="A59" s="11" t="s">
        <v>67</v>
      </c>
      <c r="B59" s="11"/>
      <c r="C59" s="11"/>
      <c r="D59" s="12">
        <v>10.6</v>
      </c>
      <c r="E59" s="12">
        <v>12.6</v>
      </c>
      <c r="F59" s="12">
        <v>14</v>
      </c>
      <c r="G59" s="12">
        <v>14.8</v>
      </c>
      <c r="H59" s="12">
        <v>15.4</v>
      </c>
      <c r="I59" s="14">
        <v>16</v>
      </c>
      <c r="J59" s="12">
        <v>16.4</v>
      </c>
      <c r="K59" s="12">
        <v>17.3</v>
      </c>
    </row>
    <row r="60" spans="1:11" ht="14.25">
      <c r="A60" s="11" t="s">
        <v>68</v>
      </c>
      <c r="B60" s="11"/>
      <c r="C60" s="11"/>
      <c r="D60" s="12">
        <v>5.3</v>
      </c>
      <c r="E60" s="12">
        <v>6.8</v>
      </c>
      <c r="F60" s="12">
        <v>7.8</v>
      </c>
      <c r="G60" s="12">
        <v>8.2</v>
      </c>
      <c r="H60" s="12">
        <v>8.9</v>
      </c>
      <c r="I60" s="12">
        <v>9.5</v>
      </c>
      <c r="J60" s="12">
        <v>10.3</v>
      </c>
      <c r="K60" s="12">
        <v>10.8</v>
      </c>
    </row>
    <row r="61" spans="1:11" ht="14.25">
      <c r="A61" s="11" t="s">
        <v>69</v>
      </c>
      <c r="B61" s="11"/>
      <c r="C61" s="11"/>
      <c r="D61" s="12">
        <v>23</v>
      </c>
      <c r="E61" s="12">
        <v>27.5</v>
      </c>
      <c r="F61" s="12">
        <v>29</v>
      </c>
      <c r="G61" s="12">
        <v>29.6</v>
      </c>
      <c r="H61" s="12">
        <v>30.3</v>
      </c>
      <c r="I61" s="12">
        <v>30.7</v>
      </c>
      <c r="J61" s="12">
        <v>31</v>
      </c>
      <c r="K61" s="12">
        <v>32</v>
      </c>
    </row>
    <row r="62" spans="1:11" ht="14.25">
      <c r="A62" s="11" t="s">
        <v>29</v>
      </c>
      <c r="B62" s="11"/>
      <c r="C62" s="11"/>
      <c r="D62" s="12">
        <v>22.9</v>
      </c>
      <c r="E62" s="12">
        <v>28.2</v>
      </c>
      <c r="F62" s="12">
        <v>28.4</v>
      </c>
      <c r="G62" s="12">
        <v>28.2</v>
      </c>
      <c r="H62" s="12">
        <v>27.2</v>
      </c>
      <c r="I62" s="12">
        <v>27.3</v>
      </c>
      <c r="J62" s="12">
        <v>27.7</v>
      </c>
      <c r="K62" s="12">
        <v>29.4</v>
      </c>
    </row>
    <row r="63" spans="1:11" ht="14.25">
      <c r="A63" s="11" t="s">
        <v>70</v>
      </c>
      <c r="B63" s="11"/>
      <c r="C63" s="11"/>
      <c r="D63" s="12">
        <v>16.6</v>
      </c>
      <c r="E63" s="12">
        <v>19</v>
      </c>
      <c r="F63" s="12">
        <v>30.1</v>
      </c>
      <c r="G63" s="12">
        <v>35.6</v>
      </c>
      <c r="H63" s="12">
        <v>35.5</v>
      </c>
      <c r="I63" s="12">
        <v>35.1</v>
      </c>
      <c r="J63" s="12">
        <v>32.9</v>
      </c>
      <c r="K63" s="12">
        <v>36.8</v>
      </c>
    </row>
    <row r="64" spans="1:11" ht="14.25">
      <c r="A64" s="11" t="s">
        <v>71</v>
      </c>
      <c r="B64" s="11"/>
      <c r="C64" s="11"/>
      <c r="D64" s="13" t="s">
        <v>31</v>
      </c>
      <c r="E64" s="12">
        <v>53.9</v>
      </c>
      <c r="F64" s="12">
        <v>44.8</v>
      </c>
      <c r="G64" s="12">
        <v>45.3</v>
      </c>
      <c r="H64" s="12">
        <v>45.2</v>
      </c>
      <c r="I64" s="12">
        <v>45.5</v>
      </c>
      <c r="J64" s="12">
        <v>42.7</v>
      </c>
      <c r="K64" s="12">
        <v>46.4</v>
      </c>
    </row>
    <row r="65" spans="1:11" ht="14.25">
      <c r="A65" s="11" t="s">
        <v>72</v>
      </c>
      <c r="B65" s="11"/>
      <c r="C65" s="11"/>
      <c r="D65" s="13" t="s">
        <v>31</v>
      </c>
      <c r="E65" s="12">
        <v>39.7</v>
      </c>
      <c r="F65" s="12">
        <v>43.9</v>
      </c>
      <c r="G65" s="13" t="s">
        <v>31</v>
      </c>
      <c r="H65" s="13" t="s">
        <v>31</v>
      </c>
      <c r="I65" s="13" t="s">
        <v>31</v>
      </c>
      <c r="J65" s="13" t="s">
        <v>31</v>
      </c>
      <c r="K65" s="13" t="s">
        <v>31</v>
      </c>
    </row>
    <row r="66" spans="1:11" ht="14.25">
      <c r="A66" s="11" t="s">
        <v>30</v>
      </c>
      <c r="B66" s="11"/>
      <c r="C66" s="11"/>
      <c r="D66" s="13" t="s">
        <v>31</v>
      </c>
      <c r="E66" s="13" t="s">
        <v>31</v>
      </c>
      <c r="F66" s="12">
        <v>22.9</v>
      </c>
      <c r="G66" s="12">
        <v>21.8</v>
      </c>
      <c r="H66" s="12">
        <v>22.4</v>
      </c>
      <c r="I66" s="14">
        <v>23</v>
      </c>
      <c r="J66" s="13" t="s">
        <v>31</v>
      </c>
      <c r="K66" s="13" t="s">
        <v>31</v>
      </c>
    </row>
    <row r="67" spans="1:11" ht="14.25">
      <c r="A67" s="11" t="s">
        <v>73</v>
      </c>
      <c r="B67" s="11"/>
      <c r="C67" s="11"/>
      <c r="D67" s="13" t="s">
        <v>31</v>
      </c>
      <c r="E67" s="12">
        <v>5.6</v>
      </c>
      <c r="F67" s="12">
        <v>5.4</v>
      </c>
      <c r="G67" s="13" t="s">
        <v>31</v>
      </c>
      <c r="H67" s="13" t="s">
        <v>31</v>
      </c>
      <c r="I67" s="13" t="s">
        <v>31</v>
      </c>
      <c r="J67" s="13" t="s">
        <v>31</v>
      </c>
      <c r="K67" s="13" t="s">
        <v>31</v>
      </c>
    </row>
    <row r="68" spans="1:11" ht="14.25">
      <c r="A68" s="11" t="s">
        <v>74</v>
      </c>
      <c r="B68" s="11"/>
      <c r="C68" s="11"/>
      <c r="D68" s="13" t="s">
        <v>31</v>
      </c>
      <c r="E68" s="12">
        <v>2.7</v>
      </c>
      <c r="F68" s="12">
        <v>3.1</v>
      </c>
      <c r="G68" s="13" t="s">
        <v>31</v>
      </c>
      <c r="H68" s="13" t="s">
        <v>31</v>
      </c>
      <c r="I68" s="13" t="s">
        <v>31</v>
      </c>
      <c r="J68" s="13" t="s">
        <v>31</v>
      </c>
      <c r="K68" s="13" t="s">
        <v>31</v>
      </c>
    </row>
    <row r="69" spans="1:11" ht="14.25">
      <c r="A69" s="11" t="s">
        <v>75</v>
      </c>
      <c r="B69" s="11"/>
      <c r="C69" s="11"/>
      <c r="D69" s="13" t="s">
        <v>31</v>
      </c>
      <c r="E69" s="12">
        <v>1.5</v>
      </c>
      <c r="F69" s="12">
        <v>1.8</v>
      </c>
      <c r="G69" s="13" t="s">
        <v>31</v>
      </c>
      <c r="H69" s="13" t="s">
        <v>31</v>
      </c>
      <c r="I69" s="13" t="s">
        <v>31</v>
      </c>
      <c r="J69" s="13" t="s">
        <v>31</v>
      </c>
      <c r="K69" s="13" t="s">
        <v>31</v>
      </c>
    </row>
    <row r="70" spans="1:11" ht="14.25">
      <c r="A70" s="11" t="s">
        <v>76</v>
      </c>
      <c r="B70" s="11"/>
      <c r="C70" s="11"/>
      <c r="D70" s="13" t="s">
        <v>31</v>
      </c>
      <c r="E70" s="12">
        <v>4.2</v>
      </c>
      <c r="F70" s="12">
        <v>4.1</v>
      </c>
      <c r="G70" s="12">
        <v>4.3</v>
      </c>
      <c r="H70" s="12">
        <v>4.7</v>
      </c>
      <c r="I70" s="12">
        <v>4.6</v>
      </c>
      <c r="J70" s="12">
        <v>5.2</v>
      </c>
      <c r="K70" s="12">
        <v>5.5</v>
      </c>
    </row>
    <row r="71" spans="1:11" ht="14.25">
      <c r="A71" s="11" t="s">
        <v>77</v>
      </c>
      <c r="B71" s="11"/>
      <c r="C71" s="11"/>
      <c r="D71" s="13" t="s">
        <v>31</v>
      </c>
      <c r="E71" s="12">
        <v>4.7</v>
      </c>
      <c r="F71" s="12">
        <v>5.2</v>
      </c>
      <c r="G71" s="12">
        <v>4.6</v>
      </c>
      <c r="H71" s="14">
        <v>4</v>
      </c>
      <c r="I71" s="12">
        <v>4.5</v>
      </c>
      <c r="J71" s="12">
        <v>4.2</v>
      </c>
      <c r="K71" s="12">
        <v>3.8</v>
      </c>
    </row>
    <row r="72" spans="1:11" ht="14.25">
      <c r="A72" s="11" t="s">
        <v>78</v>
      </c>
      <c r="B72" s="11"/>
      <c r="C72" s="11"/>
      <c r="D72" s="13" t="s">
        <v>31</v>
      </c>
      <c r="E72" s="12">
        <v>4.5</v>
      </c>
      <c r="F72" s="12">
        <v>4.5</v>
      </c>
      <c r="G72" s="13" t="s">
        <v>31</v>
      </c>
      <c r="H72" s="13" t="s">
        <v>31</v>
      </c>
      <c r="I72" s="13" t="s">
        <v>31</v>
      </c>
      <c r="J72" s="13" t="s">
        <v>31</v>
      </c>
      <c r="K72" s="13" t="s">
        <v>31</v>
      </c>
    </row>
    <row r="74" spans="1:11" ht="14.25">
      <c r="A74" s="9" t="s">
        <v>32</v>
      </c>
      <c r="B74" s="9"/>
      <c r="C74" s="9"/>
      <c r="D74" s="8"/>
      <c r="E74" s="8"/>
      <c r="F74" s="8"/>
      <c r="G74" s="8"/>
      <c r="H74" s="8"/>
      <c r="I74" s="8"/>
      <c r="J74" s="8"/>
      <c r="K74" s="8"/>
    </row>
    <row r="75" spans="1:11" ht="14.25">
      <c r="A75" s="9" t="s">
        <v>31</v>
      </c>
      <c r="B75" s="9"/>
      <c r="C75" s="9"/>
      <c r="D75" s="9" t="s">
        <v>33</v>
      </c>
      <c r="E75" s="8"/>
      <c r="F75" s="8"/>
      <c r="G75" s="8"/>
      <c r="H75" s="8"/>
      <c r="I75" s="8"/>
      <c r="J75" s="8"/>
      <c r="K75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2019-04-11T08:29:50Z</dcterms:created>
  <dcterms:modified xsi:type="dcterms:W3CDTF">2022-11-03T09:29:08Z</dcterms:modified>
  <cp:category/>
  <cp:version/>
  <cp:contentType/>
  <cp:contentStatus/>
</cp:coreProperties>
</file>